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40" windowHeight="8580" firstSheet="1" activeTab="10"/>
  </bookViews>
  <sheets>
    <sheet name="Hidasi PMH" sheetId="1" r:id="rId1"/>
    <sheet name="Bevétel" sheetId="2" r:id="rId2"/>
    <sheet name="Kiadás" sheetId="3" r:id="rId3"/>
    <sheet name="Finansz.kiadás" sheetId="4" r:id="rId4"/>
    <sheet name="Finansz.bevét" sheetId="5" r:id="rId5"/>
    <sheet name="dologi" sheetId="6" state="hidden" r:id="rId6"/>
    <sheet name="Beruházás" sheetId="7" r:id="rId7"/>
    <sheet name="Tartalék" sheetId="8" r:id="rId8"/>
    <sheet name="Gördülő" sheetId="9" r:id="rId9"/>
    <sheet name="Többéves" sheetId="10" r:id="rId10"/>
    <sheet name="Likvidítás" sheetId="11" r:id="rId11"/>
    <sheet name="Munka1" sheetId="12" r:id="rId12"/>
    <sheet name="Állami" sheetId="13" state="hidden" r:id="rId13"/>
    <sheet name="közvetett" sheetId="14" state="hidden" r:id="rId14"/>
  </sheets>
  <definedNames>
    <definedName name="_xlnm.Print_Area" localSheetId="5">'dologi'!$A$1:$N$65</definedName>
    <definedName name="_xlnm.Print_Area" localSheetId="3">'Finansz.kiadás'!$A$1:$E$29</definedName>
    <definedName name="_xlnm.Print_Area" localSheetId="0">'Hidasi PMH'!$A$1:$F$23</definedName>
    <definedName name="_xlnm.Print_Area" localSheetId="10">'Likvidítás'!$A$1:$P$27</definedName>
  </definedNames>
  <calcPr fullCalcOnLoad="1"/>
</workbook>
</file>

<file path=xl/sharedStrings.xml><?xml version="1.0" encoding="utf-8"?>
<sst xmlns="http://schemas.openxmlformats.org/spreadsheetml/2006/main" count="873" uniqueCount="683">
  <si>
    <t>Összeg</t>
  </si>
  <si>
    <t>Összesen</t>
  </si>
  <si>
    <t>Bevételi jogcím</t>
  </si>
  <si>
    <t>B E V É T E L E K</t>
  </si>
  <si>
    <t>K I A D Á S O K</t>
  </si>
  <si>
    <t>Megnevezés</t>
  </si>
  <si>
    <t>M Ű K Ö D T E T É S</t>
  </si>
  <si>
    <t>Dologi kiadások</t>
  </si>
  <si>
    <t>Működési célú átvett pénzeszközök</t>
  </si>
  <si>
    <t>Pénzmaradvány</t>
  </si>
  <si>
    <t>Tartalékok</t>
  </si>
  <si>
    <t>F E L H A L M O Z Á S</t>
  </si>
  <si>
    <t>Felhalmozási és tőkejellegű bevételek</t>
  </si>
  <si>
    <t>Felújítás</t>
  </si>
  <si>
    <t>Beruházás</t>
  </si>
  <si>
    <t>Sor-szám</t>
  </si>
  <si>
    <t>Igazgatás</t>
  </si>
  <si>
    <t>Közvilágítás</t>
  </si>
  <si>
    <t>Községgazd.</t>
  </si>
  <si>
    <t>Falugondok</t>
  </si>
  <si>
    <t>START</t>
  </si>
  <si>
    <t>Könyvtár</t>
  </si>
  <si>
    <t>Mezőőr</t>
  </si>
  <si>
    <t>Közművelődés</t>
  </si>
  <si>
    <t>Sport</t>
  </si>
  <si>
    <t>Köztemető</t>
  </si>
  <si>
    <t>Élelmiszer beszerzés</t>
  </si>
  <si>
    <t>Gyógyszerbeszerzés</t>
  </si>
  <si>
    <t>Vegyszerbeszerzés</t>
  </si>
  <si>
    <t>Irodaszer, nyomtatvány beszerzése</t>
  </si>
  <si>
    <t>Könyv beszerzése</t>
  </si>
  <si>
    <t>Folyóirat beszerzése</t>
  </si>
  <si>
    <t>Egyéb információhordozó beszerzése</t>
  </si>
  <si>
    <t>Tüzelőanyagok beszerzése</t>
  </si>
  <si>
    <t>Hajtó- és kenőanyagok beszerzése</t>
  </si>
  <si>
    <t>Szakmai anyagok beszerzése</t>
  </si>
  <si>
    <t>Kisértékű tárgyi eszköz, szellemi termékek beszerzése</t>
  </si>
  <si>
    <t>Munkaruha, védőruha, formaruha, egyenruha</t>
  </si>
  <si>
    <t>Egyéb anyagbeszerzés</t>
  </si>
  <si>
    <t>Készletbeszerzés (01+13)</t>
  </si>
  <si>
    <t>Nem adatátviteli célú távközlési díjak</t>
  </si>
  <si>
    <t>Adatátviteli célú távközlési díjak</t>
  </si>
  <si>
    <t>Egyéb kommunikációs szolgáltatások</t>
  </si>
  <si>
    <t>Kommunikációs szolgáltatások (15+16+17)</t>
  </si>
  <si>
    <t>Vásárolt élelmezés</t>
  </si>
  <si>
    <t>Bérleti és lízing díjak</t>
  </si>
  <si>
    <t>Szállítási szolgáltatás</t>
  </si>
  <si>
    <t>Gázenergia-szolgáltatás</t>
  </si>
  <si>
    <t>Villamosenergia-szolgáltatás dyja</t>
  </si>
  <si>
    <t>Távhő- és melegvíz-szolgáltatás díja</t>
  </si>
  <si>
    <t>Víz- és csatornadíjak</t>
  </si>
  <si>
    <t>Karbantartási, kisjavítási szolgáltatások kiadásai</t>
  </si>
  <si>
    <t>Egyéb üzemeltetési, fenntartási szolgáltatási kiadások</t>
  </si>
  <si>
    <t>Továbbszámlázott szolgáltatások kiadásai államháztartáson belülre</t>
  </si>
  <si>
    <t>Továbbszámlázott szolgáltatások kiadásai államháztartáson kívülre</t>
  </si>
  <si>
    <t>Szolgáltatási kiadások (19+…+29)</t>
  </si>
  <si>
    <t>Vásárolt közszolgáltatások</t>
  </si>
  <si>
    <t>Vásárolt termékek és szolgáltatások általános forgalmi adója</t>
  </si>
  <si>
    <t>Kiszámlázott termékek és szolgáltatások általános forgalmi adó befizetése</t>
  </si>
  <si>
    <t>Értékesített tárgyi eszközök, immateriális javak általános forgalmi adó befizetése</t>
  </si>
  <si>
    <t>Általános forgalmi adó összesen (32+33+34)</t>
  </si>
  <si>
    <t>Belföldi kiküldetés</t>
  </si>
  <si>
    <t>Külföldi kiküldetés</t>
  </si>
  <si>
    <t>Reprezentáció</t>
  </si>
  <si>
    <t>Reklám és propagandakiadások</t>
  </si>
  <si>
    <t>Kiküldetés, reprezentáció, reklámkiadások (36+…+39)</t>
  </si>
  <si>
    <t>Szellemi tevékenység végzésére kifizetés</t>
  </si>
  <si>
    <t>Egyéb dologi kiadások</t>
  </si>
  <si>
    <t>Dologi kiadások (14+18+30+31+35+40+41+42)</t>
  </si>
  <si>
    <t>Előző évi maradvány visszafizetése (felügyeleti nélkül)</t>
  </si>
  <si>
    <t>Vállalkozási tevékenység eredménye utáni befizetés</t>
  </si>
  <si>
    <t>Felügyeleti szerv javára teljesített egyéb befizetés</t>
  </si>
  <si>
    <t>Eredeti előirányzatot meghaladó bevétel utáni befizetés</t>
  </si>
  <si>
    <t>Bevételek meghatározott köre utáni befizetés</t>
  </si>
  <si>
    <t>Befektetett eszközökkel kapcsolatos befizetési kötelezettség</t>
  </si>
  <si>
    <t>Egyéb befizetési kötelezettség</t>
  </si>
  <si>
    <t>Különféle költségvetési befizetések (44+…+50)</t>
  </si>
  <si>
    <t>Munkáltató által fizetett személyi jövedelemadó</t>
  </si>
  <si>
    <t>Nemzetközi tagsági díjak</t>
  </si>
  <si>
    <t xml:space="preserve">Adók, díjak, egyéb befizetések </t>
  </si>
  <si>
    <t>Adók, díjak, befizetések (52+53+54)</t>
  </si>
  <si>
    <t>Kamatkiadások államháztartáson kívülre</t>
  </si>
  <si>
    <t>Kamatkiadások államháztartáson belülre</t>
  </si>
  <si>
    <t>Kamatkiadások (56+57)</t>
  </si>
  <si>
    <t>Realizált árfolyamveszteségek</t>
  </si>
  <si>
    <t>Egyéb folyó kiadások (51+55+58+59)</t>
  </si>
  <si>
    <t>Dologi kiadások és egyéb folyó kiadások (43+60)</t>
  </si>
  <si>
    <t>Gépjárműadó</t>
  </si>
  <si>
    <t>Közhatalmi bevételek</t>
  </si>
  <si>
    <t>Felhalmozási bevételek</t>
  </si>
  <si>
    <t>Dologi kiadás</t>
  </si>
  <si>
    <t>Általános tartalék</t>
  </si>
  <si>
    <t>Céltartalék</t>
  </si>
  <si>
    <t>Felhalmozási és tőkejellegű bevételek és kiadások</t>
  </si>
  <si>
    <t>Bevételek</t>
  </si>
  <si>
    <t>Kiadások</t>
  </si>
  <si>
    <t>Az átcsoportosítás jogát a Képviselő-testület gyakorolja</t>
  </si>
  <si>
    <t>Működési és fejlesztési célú bevételek és kiadások 3 éves alakulását bemutató mérleg</t>
  </si>
  <si>
    <t>MŰKÖDÉSI BEVÉTELEK</t>
  </si>
  <si>
    <t>MŰKÖDÉSI CÉLÚ BEVÉTELEK ÖSSZESEN:</t>
  </si>
  <si>
    <t>MŰKÖDÉSI KIADÁSOK</t>
  </si>
  <si>
    <t>MŰKÖDÉSI CÉLÚ KIADÁSOK ÖSSZESEN:</t>
  </si>
  <si>
    <t>FELHALMOZÁSI CÉLÚ BEVÉTELEK</t>
  </si>
  <si>
    <t>FELHALMOZÁSI CÉLÚ BEVÉTELEK ÖSSZESEN:</t>
  </si>
  <si>
    <t>FELHALMOZÁSI CÉLÚ KIADÁSOK</t>
  </si>
  <si>
    <t>FELHALMOZÁSI CÉLÚ KIADÁSOK ÖSSZESEN:</t>
  </si>
  <si>
    <t>Több éves kihatással járó feladatok előirányzata éves bontásban</t>
  </si>
  <si>
    <t>Kötelezettség megnevezése</t>
  </si>
  <si>
    <t>Összes kötelezettség</t>
  </si>
  <si>
    <t>Vállalt jövőbeni kötelezettségek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</si>
  <si>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</si>
  <si>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</si>
  <si>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</si>
  <si>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</si>
  <si>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</si>
  <si>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</si>
  <si>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</si>
  <si>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</si>
  <si>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</si>
  <si>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</si>
  <si>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</si>
  <si>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</si>
  <si>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</t>
  </si>
  <si>
    <t>Helyi adó</t>
  </si>
  <si>
    <t>Bírságok, pótlékok, egyéb sajátos bevételek</t>
  </si>
  <si>
    <t>Bevételek összesen</t>
  </si>
  <si>
    <t>II.</t>
  </si>
  <si>
    <t>Kiadások összesen</t>
  </si>
  <si>
    <t>Havi halmozott eltérés</t>
  </si>
  <si>
    <t>megnevezés</t>
  </si>
  <si>
    <t>összesen</t>
  </si>
  <si>
    <t>összesen:</t>
  </si>
  <si>
    <t>Állami támogatás</t>
  </si>
  <si>
    <t>3/1 melléklet</t>
  </si>
  <si>
    <t>Jogcím</t>
  </si>
  <si>
    <t>2014. évi Közvetett támogatás</t>
  </si>
  <si>
    <t>Személyi  juttatások</t>
  </si>
  <si>
    <t>Munkaadókat terhelő járulékok és szociális hozzájárulás adója</t>
  </si>
  <si>
    <t xml:space="preserve">Ellátottak pénzbeli juttatásai           </t>
  </si>
  <si>
    <t>K1</t>
  </si>
  <si>
    <t>K2</t>
  </si>
  <si>
    <t>Rovat száma</t>
  </si>
  <si>
    <t>K3</t>
  </si>
  <si>
    <t>K4</t>
  </si>
  <si>
    <t>Egyéb működési  célú kiadások</t>
  </si>
  <si>
    <t>K5</t>
  </si>
  <si>
    <t>K6</t>
  </si>
  <si>
    <t>K7</t>
  </si>
  <si>
    <t>Egyéb felhalmozási célú kiadások</t>
  </si>
  <si>
    <t>K8</t>
  </si>
  <si>
    <t>K9</t>
  </si>
  <si>
    <t>KÖLTSÉGVETÉSI    MŰKÖDÉSI CÉLÚ KIADÁSOK ÖSSZESEN</t>
  </si>
  <si>
    <t>KÖLTSÉGVETÉSI MŰKÖDÉSI CÉLÚ BEVÉTELEK ÖSSZESEN</t>
  </si>
  <si>
    <t>KÖLTSÉGVETÉSI FELHALMOZÁSI CÉLÚ BEVÉTELEK ÖSSZESEN</t>
  </si>
  <si>
    <t>KÖLTSÉGVETÉSI FELHALMOZÁSI CÉLÚ KIADÁSOK ÖSSZESEN</t>
  </si>
  <si>
    <t>KÖLTSÉGVETÉSI KIADÁSOK MINDÖSSZESEN</t>
  </si>
  <si>
    <t>KÖLTSÉGVETÉSI BEVÉTELEK MINDÖSSZESEN</t>
  </si>
  <si>
    <t xml:space="preserve">Finanszírozási kiadások                           </t>
  </si>
  <si>
    <t>Egyéb finanszírozási bevételek</t>
  </si>
  <si>
    <t>Finanszírozási bevételek</t>
  </si>
  <si>
    <t>Működési célú támogatások államháztartáson belülről</t>
  </si>
  <si>
    <t>Felhalmozási célú támogatások államháztartáson belülről</t>
  </si>
  <si>
    <t>Működési bevételek</t>
  </si>
  <si>
    <t>Felhalmozási célú  átvett pénzeszközök</t>
  </si>
  <si>
    <t>B1</t>
  </si>
  <si>
    <t>B2</t>
  </si>
  <si>
    <t>B3</t>
  </si>
  <si>
    <t>B4</t>
  </si>
  <si>
    <t>B5</t>
  </si>
  <si>
    <t>B6</t>
  </si>
  <si>
    <t>B7</t>
  </si>
  <si>
    <t>B8</t>
  </si>
  <si>
    <t>B816</t>
  </si>
  <si>
    <t>01</t>
  </si>
  <si>
    <t>K1101</t>
  </si>
  <si>
    <t>02</t>
  </si>
  <si>
    <t>Normatív jutalmak</t>
  </si>
  <si>
    <t>K1102</t>
  </si>
  <si>
    <t>03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</si>
  <si>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</si>
  <si>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</si>
  <si>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</si>
  <si>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</si>
  <si>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</si>
  <si>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</si>
  <si>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</si>
  <si>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</si>
  <si>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</si>
  <si>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</si>
  <si>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</si>
  <si>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</si>
  <si>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</si>
  <si>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</si>
  <si>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</si>
  <si>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</si>
  <si>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</si>
  <si>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</si>
  <si>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</si>
  <si>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</si>
  <si>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</si>
  <si>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</si>
  <si>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</si>
  <si>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</si>
  <si>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</si>
  <si>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</si>
  <si>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</si>
  <si>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</si>
  <si>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</si>
  <si>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</si>
  <si>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</si>
  <si>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</si>
  <si>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</si>
  <si>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15</t>
  </si>
  <si>
    <t>Választott tisztségviselők juttatásai</t>
  </si>
  <si>
    <t>16</t>
  </si>
  <si>
    <t>Munkavégzésre irányuló egyéb jogviszonyban nem saját foglalkoztatottnak fizetett juttatások</t>
  </si>
  <si>
    <t>17</t>
  </si>
  <si>
    <t>Egyéb külső személyi juttatások</t>
  </si>
  <si>
    <t>18</t>
  </si>
  <si>
    <t>Külső személyi juttatások (=15+16+17)</t>
  </si>
  <si>
    <t>19</t>
  </si>
  <si>
    <t>Személyi juttatások (=14+18)</t>
  </si>
  <si>
    <t>20</t>
  </si>
  <si>
    <t xml:space="preserve">Munkaadókat terhelő járulékok és szociális hozzájárulási adó                                                                            </t>
  </si>
  <si>
    <t>21</t>
  </si>
  <si>
    <t>22</t>
  </si>
  <si>
    <t>Üzemeltetési anyagok beszerzése</t>
  </si>
  <si>
    <t>23</t>
  </si>
  <si>
    <t>Árubeszerzés</t>
  </si>
  <si>
    <t>24</t>
  </si>
  <si>
    <t>Készletbeszerzés (=21+22+23)</t>
  </si>
  <si>
    <t>25</t>
  </si>
  <si>
    <t>Informatikai szolgáltatások igénybevétele</t>
  </si>
  <si>
    <t>26</t>
  </si>
  <si>
    <t>27</t>
  </si>
  <si>
    <t>Kommunikációs szolgáltatások (=25+26)</t>
  </si>
  <si>
    <t>28</t>
  </si>
  <si>
    <t>Közüzemi díjak</t>
  </si>
  <si>
    <t>29</t>
  </si>
  <si>
    <t>30</t>
  </si>
  <si>
    <t>31</t>
  </si>
  <si>
    <t>32</t>
  </si>
  <si>
    <t>Közvetített szolgáltatások</t>
  </si>
  <si>
    <t>33</t>
  </si>
  <si>
    <t xml:space="preserve">Szakmai tevékenységet segítő szolgáltatások </t>
  </si>
  <si>
    <t>34</t>
  </si>
  <si>
    <t>35</t>
  </si>
  <si>
    <t>Szolgáltatási kiadások (=28+…+34)</t>
  </si>
  <si>
    <t>36</t>
  </si>
  <si>
    <t>Kiküldetések kiadásai</t>
  </si>
  <si>
    <t>37</t>
  </si>
  <si>
    <t>Reklám- és propagandakiadások</t>
  </si>
  <si>
    <t>38</t>
  </si>
  <si>
    <t>Kiküldetések, reklám- és propagandakiadások (=36+37)</t>
  </si>
  <si>
    <t>39</t>
  </si>
  <si>
    <t>Működési célú előzetesen felszámított általános forgalmi adó</t>
  </si>
  <si>
    <t>40</t>
  </si>
  <si>
    <t xml:space="preserve">Fizetendő általános forgalmi adó </t>
  </si>
  <si>
    <t>41</t>
  </si>
  <si>
    <t xml:space="preserve">Kamatkiadások </t>
  </si>
  <si>
    <t>42</t>
  </si>
  <si>
    <t>Egyéb pénzügyi műveletek kiadásai</t>
  </si>
  <si>
    <t>43</t>
  </si>
  <si>
    <t>44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</si>
  <si>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</si>
  <si>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</si>
  <si>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</si>
  <si>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</si>
  <si>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</si>
  <si>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</si>
  <si>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</si>
  <si>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</si>
  <si>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</si>
  <si>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</si>
  <si>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50</t>
  </si>
  <si>
    <t>Foglalkoztatással, munkanélküliséggel kapcsolatos ellátások</t>
  </si>
  <si>
    <t>51</t>
  </si>
  <si>
    <t>52</t>
  </si>
  <si>
    <t>Intézményi ellátottak pénzbeli juttatásai</t>
  </si>
  <si>
    <t>53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</si>
  <si>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</si>
  <si>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</si>
  <si>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</si>
  <si>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</si>
  <si>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</si>
  <si>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</si>
  <si>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</si>
  <si>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</si>
  <si>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</si>
  <si>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</si>
  <si>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</si>
  <si>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</si>
  <si>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</si>
  <si>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</si>
  <si>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</si>
  <si>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</si>
  <si>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</si>
  <si>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</si>
  <si>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</si>
  <si>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</si>
  <si>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</si>
  <si>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</si>
  <si>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</si>
  <si>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</si>
  <si>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</si>
  <si>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</si>
  <si>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</si>
  <si>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</si>
  <si>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</si>
  <si>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</si>
  <si>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</si>
  <si>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</si>
  <si>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</si>
  <si>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</si>
  <si>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</si>
  <si>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</si>
  <si>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</si>
  <si>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</si>
  <si>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</si>
  <si>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</si>
  <si>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</si>
  <si>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</si>
  <si>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</si>
  <si>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</si>
  <si>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</si>
  <si>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</si>
  <si>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</si>
  <si>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</si>
  <si>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</si>
  <si>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</si>
  <si>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</si>
  <si>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</si>
  <si>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</si>
  <si>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</si>
  <si>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</si>
  <si>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</si>
  <si>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</si>
  <si>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</si>
  <si>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</si>
  <si>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</si>
  <si>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</si>
  <si>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</si>
  <si>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</si>
  <si>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</si>
  <si>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</si>
  <si>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</si>
  <si>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</si>
  <si>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</si>
  <si>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</si>
  <si>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</si>
  <si>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</si>
  <si>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>K1155</t>
  </si>
  <si>
    <t>K1156</t>
  </si>
  <si>
    <t>K1157</t>
  </si>
  <si>
    <t>K1158</t>
  </si>
  <si>
    <t>K1159</t>
  </si>
  <si>
    <t>K1161</t>
  </si>
  <si>
    <t>K1162</t>
  </si>
  <si>
    <t>K1163</t>
  </si>
  <si>
    <t>K1164</t>
  </si>
  <si>
    <t>K1165</t>
  </si>
  <si>
    <t>K1166</t>
  </si>
  <si>
    <t>K1168</t>
  </si>
  <si>
    <t>K1169</t>
  </si>
  <si>
    <t>K1170</t>
  </si>
  <si>
    <t>K1171</t>
  </si>
  <si>
    <t>K1172</t>
  </si>
  <si>
    <t>K1173</t>
  </si>
  <si>
    <t>K1174</t>
  </si>
  <si>
    <t>K1176</t>
  </si>
  <si>
    <t>K1177</t>
  </si>
  <si>
    <t>K1178</t>
  </si>
  <si>
    <t>K1179</t>
  </si>
  <si>
    <t>K1181</t>
  </si>
  <si>
    <t>K1182</t>
  </si>
  <si>
    <t>K1183</t>
  </si>
  <si>
    <t>K1184</t>
  </si>
  <si>
    <t>K1185</t>
  </si>
  <si>
    <t>K1186</t>
  </si>
  <si>
    <t>K1187</t>
  </si>
  <si>
    <t>K1188</t>
  </si>
  <si>
    <t>Rovat szám</t>
  </si>
  <si>
    <t>Ssz</t>
  </si>
  <si>
    <t>Kiadásnem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</si>
  <si>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</si>
  <si>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</si>
  <si>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</si>
  <si>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</si>
  <si>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</si>
  <si>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</si>
  <si>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</si>
  <si>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</si>
  <si>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</si>
  <si>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</si>
  <si>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</si>
  <si>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</si>
  <si>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</si>
  <si>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</si>
  <si>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</si>
  <si>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</si>
  <si>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</si>
  <si>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</si>
  <si>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</si>
  <si>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</si>
  <si>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</si>
  <si>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</si>
  <si>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</si>
  <si>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</si>
  <si>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</si>
  <si>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</si>
  <si>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</si>
  <si>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</si>
  <si>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</si>
  <si>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</si>
  <si>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</si>
  <si>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</si>
  <si>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</si>
  <si>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</si>
  <si>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</si>
  <si>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</si>
  <si>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</si>
  <si>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</si>
  <si>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</si>
  <si>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</si>
  <si>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</si>
  <si>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</si>
  <si>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</si>
  <si>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</si>
  <si>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</si>
  <si>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</si>
  <si>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</si>
  <si>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</si>
  <si>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</si>
  <si>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</si>
  <si>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</si>
  <si>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</si>
  <si>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</si>
  <si>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</si>
  <si>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</si>
  <si>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</si>
  <si>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</si>
  <si>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</si>
  <si>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</si>
  <si>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</si>
  <si>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</si>
  <si>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</si>
  <si>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</si>
  <si>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</si>
  <si>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</si>
  <si>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</si>
  <si>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</si>
  <si>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</si>
  <si>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</si>
  <si>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</si>
  <si>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</si>
  <si>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</si>
  <si>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</si>
  <si>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</si>
  <si>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</si>
  <si>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</si>
  <si>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</si>
  <si>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</si>
  <si>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</si>
  <si>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</si>
  <si>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</si>
  <si>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</si>
  <si>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</si>
  <si>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</si>
  <si>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</si>
  <si>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</si>
  <si>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</si>
  <si>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</si>
  <si>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</si>
  <si>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</si>
  <si>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</si>
  <si>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</si>
  <si>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</si>
  <si>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</si>
  <si>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</si>
  <si>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</si>
  <si>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</si>
  <si>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</si>
  <si>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</si>
  <si>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</si>
  <si>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</si>
  <si>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</si>
  <si>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</si>
  <si>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</si>
  <si>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</si>
  <si>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</si>
  <si>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</si>
  <si>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</si>
  <si>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</si>
  <si>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Költségvetési bevételek (=13+19+33+44+50+54+58)</t>
  </si>
  <si>
    <t>B1-B7</t>
  </si>
  <si>
    <t>Önkormányzatok költségvetési támogatása</t>
  </si>
  <si>
    <t>áram</t>
  </si>
  <si>
    <t>víz</t>
  </si>
  <si>
    <t>telefon</t>
  </si>
  <si>
    <t>egyéb kommunikációs szolgáltatások</t>
  </si>
  <si>
    <t>irodaszer</t>
  </si>
  <si>
    <t>egyéb készlet</t>
  </si>
  <si>
    <t>alkatrész</t>
  </si>
  <si>
    <t>Karbantartási, kisjavítási szolgáltatások (munkadíj)</t>
  </si>
  <si>
    <t>Egyéb szolgáltatások (egyéb üzemeltetés, szemétszállítás)</t>
  </si>
  <si>
    <t>Betegséggel kapcsolatos ellátások (eg.károsodott)</t>
  </si>
  <si>
    <t>Lakhatással kapcsolatos ellátások  (lakásfenntartási)</t>
  </si>
  <si>
    <t xml:space="preserve">Egyéb működési célú támogatások államháztartáson belülre </t>
  </si>
  <si>
    <t>MTZ</t>
  </si>
  <si>
    <t>egyéb, bérleti díj,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</si>
  <si>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</si>
  <si>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</si>
  <si>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</si>
  <si>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</si>
  <si>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</si>
  <si>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</si>
  <si>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>Hitel-, kölcsönfelvétel államháztartáson kívülről (=01+02+03)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</si>
  <si>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</si>
  <si>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</si>
  <si>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</si>
  <si>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</si>
  <si>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</si>
  <si>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</si>
  <si>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</si>
  <si>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</si>
  <si>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</si>
  <si>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>Belföldi értékpapírok bevételei (=05+..+08)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</si>
  <si>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</si>
  <si>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</si>
  <si>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</si>
  <si>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</si>
  <si>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</si>
  <si>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 (=10+11)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</si>
  <si>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</si>
  <si>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</si>
  <si>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</si>
  <si>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</si>
  <si>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</si>
  <si>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</si>
  <si>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Betétek megszüntetése</t>
  </si>
  <si>
    <t>B817</t>
  </si>
  <si>
    <t>Központi költségvetés sajátos finanszírozási bevételei</t>
  </si>
  <si>
    <t>B818</t>
  </si>
  <si>
    <t>Belföldi finanszírozás bevételei (=04+09+12+…+17)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</si>
  <si>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</si>
  <si>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</si>
  <si>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</si>
  <si>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</si>
  <si>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</si>
  <si>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</si>
  <si>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</si>
  <si>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</si>
  <si>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</si>
  <si>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Külföldi finanszírozás bevételei (=19+…+22)</t>
  </si>
  <si>
    <t>B82</t>
  </si>
  <si>
    <t>Adóssághoz nem kapcsolódó származékos ügyletek bevételei</t>
  </si>
  <si>
    <t>B83</t>
  </si>
  <si>
    <t>Finanszírozási bevételek (=18+23+24)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</si>
  <si>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</si>
  <si>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</si>
  <si>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</si>
  <si>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</si>
  <si>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</si>
  <si>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</si>
  <si>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>Hitel-, kölcsöntörlesztés államháztartáson kívülre (=01+02+03)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</si>
  <si>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</si>
  <si>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</si>
  <si>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</si>
  <si>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</si>
  <si>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</si>
  <si>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</si>
  <si>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</si>
  <si>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</si>
  <si>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</si>
  <si>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>Belföldi értékpapírok kiadásai (=05+…+08)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</si>
  <si>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</si>
  <si>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</si>
  <si>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</si>
  <si>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</si>
  <si>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</si>
  <si>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</si>
  <si>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</si>
  <si>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</si>
  <si>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</si>
  <si>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</si>
  <si>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</si>
  <si>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</si>
  <si>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</si>
  <si>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Belföldi finanszírozás kiadásai (=04+09+…+15)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</si>
  <si>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</si>
  <si>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</si>
  <si>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</si>
  <si>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</si>
  <si>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</si>
  <si>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</si>
  <si>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</si>
  <si>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</si>
  <si>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</si>
  <si>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>Külföldi finanszírozás kiadásai (=17+…+20)</t>
  </si>
  <si>
    <t>K92</t>
  </si>
  <si>
    <t>Adóssághoz nem kapcsolódó származékos ügyletek kiadásai</t>
  </si>
  <si>
    <t>K93</t>
  </si>
  <si>
    <t>Finanszírozási kiadások (=16+21+22)</t>
  </si>
  <si>
    <t>Finanszírozási kiadás</t>
  </si>
  <si>
    <t>Munkaadókat terhelő járulékok, szoc.hj.</t>
  </si>
  <si>
    <t>Egyéb működési célú kiadások</t>
  </si>
  <si>
    <t>Egyéb felhalmozási kiadások</t>
  </si>
  <si>
    <t>F I N A N S Z Í R O Z Á S I   M Ű V E L E T E K</t>
  </si>
  <si>
    <t>FINANSZÍROZÁSI BEVÉTELEK</t>
  </si>
  <si>
    <t>FINANSZÍROZÁSI KIADÁSOK</t>
  </si>
  <si>
    <t>Egyéb nem intézményi ellátások (önkormányzati segély)</t>
  </si>
  <si>
    <t>K11</t>
  </si>
  <si>
    <t xml:space="preserve">K121 </t>
  </si>
  <si>
    <t>K122</t>
  </si>
  <si>
    <t>K123</t>
  </si>
  <si>
    <t>K12</t>
  </si>
  <si>
    <t>K311</t>
  </si>
  <si>
    <t>K312</t>
  </si>
  <si>
    <t>K313</t>
  </si>
  <si>
    <t>K31</t>
  </si>
  <si>
    <t>K321</t>
  </si>
  <si>
    <t>K322</t>
  </si>
  <si>
    <t>K32</t>
  </si>
  <si>
    <t>K331</t>
  </si>
  <si>
    <t>K332</t>
  </si>
  <si>
    <t>K333</t>
  </si>
  <si>
    <t>K334</t>
  </si>
  <si>
    <t>K335</t>
  </si>
  <si>
    <t>K336</t>
  </si>
  <si>
    <t>K337</t>
  </si>
  <si>
    <t>K33</t>
  </si>
  <si>
    <t>K341</t>
  </si>
  <si>
    <t>K342</t>
  </si>
  <si>
    <t>K34</t>
  </si>
  <si>
    <t>K351</t>
  </si>
  <si>
    <t>K352</t>
  </si>
  <si>
    <t>K353</t>
  </si>
  <si>
    <t>K354</t>
  </si>
  <si>
    <t>K355</t>
  </si>
  <si>
    <t>K35</t>
  </si>
  <si>
    <t>K41</t>
  </si>
  <si>
    <t>K42</t>
  </si>
  <si>
    <t>K43</t>
  </si>
  <si>
    <t>K44</t>
  </si>
  <si>
    <t>K45</t>
  </si>
  <si>
    <t>K46</t>
  </si>
  <si>
    <t>K47</t>
  </si>
  <si>
    <t>K48</t>
  </si>
  <si>
    <t>K1-K8</t>
  </si>
  <si>
    <t>Hiricsi Közös önkormányzati hivatal</t>
  </si>
  <si>
    <t>Hiricsi Közös önkormányzati hivatal 2014. évi költségvetés</t>
  </si>
  <si>
    <t xml:space="preserve">Törvény szerinti illetmények, munkabérek </t>
  </si>
  <si>
    <t>gáz</t>
  </si>
  <si>
    <t>HIVATAL BEVÉTELEI ÖSSZESEN</t>
  </si>
  <si>
    <t>HIVATAL KIADÁSAI ÖSSZESEN</t>
  </si>
  <si>
    <t>14. melléklet</t>
  </si>
  <si>
    <t>16/11. melléklet az 1/2014. (II.10.) önkormányzati rendelethez</t>
  </si>
  <si>
    <t>Teljesítményértékelés alapján jutalom,céljuttatás</t>
  </si>
  <si>
    <t xml:space="preserve">Felújítások </t>
  </si>
  <si>
    <t>Finanszírozási bevétel</t>
  </si>
  <si>
    <t>2023. év összesen</t>
  </si>
  <si>
    <t>Kötelező feladat</t>
  </si>
  <si>
    <t>Önként vállalt feladat</t>
  </si>
  <si>
    <t>Állami (államig.) feladat</t>
  </si>
  <si>
    <t xml:space="preserve">Hidasi Roma Nemzetiségi Önkormányzat                             </t>
  </si>
  <si>
    <t>Igazgatás. 011140</t>
  </si>
  <si>
    <t>Igazgatás: 011140</t>
  </si>
  <si>
    <t>Közművelődés: 082092</t>
  </si>
  <si>
    <t>Kötelező</t>
  </si>
  <si>
    <t>Műk. c. tám.</t>
  </si>
  <si>
    <t>Pályázat: 084020</t>
  </si>
  <si>
    <t>Informatikai eszköz beszerzés</t>
  </si>
  <si>
    <t>Beruh. Áfa</t>
  </si>
  <si>
    <t>K63</t>
  </si>
  <si>
    <t>K67</t>
  </si>
  <si>
    <t>inform. Tám.: 084020</t>
  </si>
  <si>
    <t>2024. ÉVI KÖLTSÉGVETÉS PÉNZFORGALMI MÉRLEGE</t>
  </si>
  <si>
    <t>2024. évi költségvetési javaslat</t>
  </si>
  <si>
    <t>Hidasi Roma Nemzetiségi Önkormányzat  2024. évi költségvetése</t>
  </si>
  <si>
    <t>Hidasi Roma Nemzetiségi Önkormányzat    2024. évi költségvetése</t>
  </si>
  <si>
    <t>Hidasi Roma Nemzetiségi Önkormányzat   2024. évi költségvetése</t>
  </si>
  <si>
    <t>Hidasi Roma Nemzetiségi Önkormányzat 2024. évi költségvetése</t>
  </si>
  <si>
    <t>Hidasi Roma Nemzetiségi Önkormányzat 2024. évi előirányzat felhasználási és likviditási terve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</si>
</sst>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#,##0\ _F_t"/>
    <numFmt numFmtId="176" formatCode="00"/>
    <numFmt numFmtId="177" formatCode="\ ##########"/>
    <numFmt numFmtId="178" formatCode="0__"/>
    <numFmt numFmtId="179" formatCode="_-* #,##0.0\ _F_t_-;\-* #,##0.0\ _F_t_-;_-* &quot;-&quot;??\ _F_t_-;_-@_-"/>
    <numFmt numFmtId="180" formatCode="_-* #,##0\ _F_t_-;\-* #,##0\ _F_t_-;_-* &quot;-&quot;??\ _F_t_-;_-@_-"/>
    <numFmt numFmtId="181" formatCode="[$-40E]yyyy\.\ mmmm\ d\.\,\ dddd"/>
    <numFmt numFmtId="182" formatCode="0.0"/>
    <numFmt numFmtId="183" formatCode="0.000"/>
    <numFmt numFmtId="184" formatCode="0.0000"/>
    <numFmt numFmtId="185" formatCode="_-* #,##0.0\ &quot;Ft&quot;_-;\-* #,##0.0\ &quot;Ft&quot;_-;_-* &quot;-&quot;??\ &quot;Ft&quot;_-;_-@_-"/>
    <numFmt numFmtId="186" formatCode="_-* #,##0\ &quot;Ft&quot;_-;\-* #,##0\ &quot;Ft&quot;_-;_-* &quot;-&quot;??\ &quot;Ft&quot;_-;_-@_-"/>
    <numFmt numFmtId="187" formatCode="_-* #,##0.000\ &quot;Ft&quot;_-;\-* #,##0.000\ &quot;Ft&quot;_-;_-* &quot;-&quot;??\ &quot;Ft&quot;_-;_-@_-"/>
    <numFmt numFmtId="188" formatCode="_-* #,##0.0000\ &quot;Ft&quot;_-;\-* #,##0.0000\ &quot;Ft&quot;_-;_-* &quot;-&quot;??\ &quot;Ft&quot;_-;_-@_-"/>
  </numFmts>
  <fonts count="5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name val="Arial CE"/>
      <family val="0"/>
    </font>
    <font>
      <b/>
      <sz val="8"/>
      <name val="Arial CE"/>
      <family val="0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55"/>
      </patternFill>
    </fill>
    <fill>
      <patternFill patternType="solid">
        <fgColor indexed="55"/>
        <bgColor indexed="64"/>
      </patternFill>
    </fill>
    <fill>
      <patternFill patternType="gray125">
        <bgColor indexed="23"/>
      </patternFill>
    </fill>
    <fill>
      <patternFill patternType="solid">
        <fgColor indexed="23"/>
        <bgColor indexed="64"/>
      </patternFill>
    </fill>
    <fill>
      <patternFill patternType="mediumGray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2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/>
    </xf>
    <xf numFmtId="3" fontId="0" fillId="0" borderId="11" xfId="0" applyNumberFormat="1" applyFont="1" applyBorder="1" applyAlignment="1">
      <alignment vertical="center"/>
    </xf>
    <xf numFmtId="0" fontId="0" fillId="0" borderId="15" xfId="0" applyBorder="1" applyAlignment="1">
      <alignment/>
    </xf>
    <xf numFmtId="3" fontId="3" fillId="0" borderId="13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17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1" borderId="22" xfId="0" applyFont="1" applyFill="1" applyBorder="1" applyAlignment="1">
      <alignment/>
    </xf>
    <xf numFmtId="0" fontId="3" fillId="1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3" fontId="0" fillId="0" borderId="23" xfId="0" applyNumberFormat="1" applyBorder="1" applyAlignment="1">
      <alignment vertical="center" wrapText="1"/>
    </xf>
    <xf numFmtId="3" fontId="0" fillId="34" borderId="22" xfId="0" applyNumberForma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1" borderId="10" xfId="0" applyNumberFormat="1" applyFont="1" applyFill="1" applyBorder="1" applyAlignment="1">
      <alignment/>
    </xf>
    <xf numFmtId="3" fontId="0" fillId="1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 horizontal="center" vertical="center"/>
    </xf>
    <xf numFmtId="3" fontId="11" fillId="34" borderId="22" xfId="0" applyNumberFormat="1" applyFont="1" applyFill="1" applyBorder="1" applyAlignment="1">
      <alignment/>
    </xf>
    <xf numFmtId="3" fontId="11" fillId="36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0" fillId="34" borderId="22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0" fontId="11" fillId="38" borderId="0" xfId="0" applyFont="1" applyFill="1" applyAlignment="1">
      <alignment/>
    </xf>
    <xf numFmtId="3" fontId="0" fillId="38" borderId="0" xfId="0" applyNumberFormat="1" applyFill="1" applyAlignment="1">
      <alignment vertical="center"/>
    </xf>
    <xf numFmtId="0" fontId="1" fillId="0" borderId="10" xfId="0" applyFont="1" applyBorder="1" applyAlignment="1">
      <alignment wrapText="1"/>
    </xf>
    <xf numFmtId="3" fontId="0" fillId="36" borderId="10" xfId="0" applyNumberFormat="1" applyFill="1" applyBorder="1" applyAlignment="1">
      <alignment vertical="center"/>
    </xf>
    <xf numFmtId="3" fontId="0" fillId="1" borderId="10" xfId="0" applyNumberFormat="1" applyFill="1" applyBorder="1" applyAlignment="1">
      <alignment vertical="center"/>
    </xf>
    <xf numFmtId="0" fontId="10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3" fontId="16" fillId="0" borderId="22" xfId="0" applyNumberFormat="1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vertical="center"/>
    </xf>
    <xf numFmtId="3" fontId="16" fillId="0" borderId="10" xfId="0" applyNumberFormat="1" applyFont="1" applyBorder="1" applyAlignment="1">
      <alignment vertical="center"/>
    </xf>
    <xf numFmtId="0" fontId="4" fillId="0" borderId="28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3" fontId="16" fillId="0" borderId="32" xfId="0" applyNumberFormat="1" applyFont="1" applyBorder="1" applyAlignment="1">
      <alignment vertical="center"/>
    </xf>
    <xf numFmtId="3" fontId="16" fillId="0" borderId="23" xfId="0" applyNumberFormat="1" applyFon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16" fillId="0" borderId="37" xfId="0" applyNumberFormat="1" applyFont="1" applyBorder="1" applyAlignment="1">
      <alignment vertical="center"/>
    </xf>
    <xf numFmtId="3" fontId="0" fillId="0" borderId="38" xfId="0" applyNumberFormat="1" applyBorder="1" applyAlignment="1">
      <alignment/>
    </xf>
    <xf numFmtId="0" fontId="0" fillId="0" borderId="38" xfId="0" applyBorder="1" applyAlignment="1">
      <alignment horizontal="right"/>
    </xf>
    <xf numFmtId="3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0" fillId="0" borderId="35" xfId="0" applyBorder="1" applyAlignment="1">
      <alignment/>
    </xf>
    <xf numFmtId="3" fontId="1" fillId="0" borderId="0" xfId="0" applyNumberFormat="1" applyFont="1" applyAlignment="1">
      <alignment/>
    </xf>
    <xf numFmtId="0" fontId="0" fillId="0" borderId="37" xfId="0" applyBorder="1" applyAlignment="1">
      <alignment/>
    </xf>
    <xf numFmtId="3" fontId="0" fillId="0" borderId="37" xfId="0" applyNumberFormat="1" applyBorder="1" applyAlignment="1">
      <alignment/>
    </xf>
    <xf numFmtId="0" fontId="1" fillId="0" borderId="39" xfId="0" applyFont="1" applyBorder="1" applyAlignment="1">
      <alignment/>
    </xf>
    <xf numFmtId="3" fontId="1" fillId="0" borderId="40" xfId="0" applyNumberFormat="1" applyFont="1" applyBorder="1" applyAlignment="1">
      <alignment/>
    </xf>
    <xf numFmtId="3" fontId="1" fillId="0" borderId="38" xfId="0" applyNumberFormat="1" applyFont="1" applyBorder="1" applyAlignment="1">
      <alignment/>
    </xf>
    <xf numFmtId="3" fontId="13" fillId="0" borderId="41" xfId="0" applyNumberFormat="1" applyFont="1" applyBorder="1" applyAlignment="1">
      <alignment vertical="center"/>
    </xf>
    <xf numFmtId="3" fontId="13" fillId="0" borderId="17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 wrapText="1"/>
    </xf>
    <xf numFmtId="3" fontId="0" fillId="0" borderId="42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46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3" fontId="0" fillId="0" borderId="2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4" fillId="0" borderId="48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3" fontId="0" fillId="0" borderId="37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7" xfId="0" applyFont="1" applyBorder="1" applyAlignment="1">
      <alignment horizontal="center"/>
    </xf>
    <xf numFmtId="0" fontId="0" fillId="0" borderId="49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176" fontId="18" fillId="0" borderId="50" xfId="0" applyNumberFormat="1" applyFont="1" applyBorder="1" applyAlignment="1" quotePrefix="1">
      <alignment vertical="center"/>
    </xf>
    <xf numFmtId="176" fontId="19" fillId="0" borderId="50" xfId="0" applyNumberFormat="1" applyFont="1" applyBorder="1" applyAlignment="1" quotePrefix="1">
      <alignment vertical="center"/>
    </xf>
    <xf numFmtId="0" fontId="18" fillId="0" borderId="5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8" fillId="0" borderId="50" xfId="0" applyFont="1" applyBorder="1" applyAlignment="1">
      <alignment vertical="center"/>
    </xf>
    <xf numFmtId="0" fontId="19" fillId="0" borderId="50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0" fontId="0" fillId="0" borderId="50" xfId="0" applyFont="1" applyBorder="1" applyAlignment="1">
      <alignment vertical="center"/>
    </xf>
    <xf numFmtId="0" fontId="18" fillId="39" borderId="50" xfId="0" applyFont="1" applyFill="1" applyBorder="1" applyAlignment="1">
      <alignment vertical="center" wrapText="1"/>
    </xf>
    <xf numFmtId="0" fontId="0" fillId="39" borderId="50" xfId="0" applyFont="1" applyFill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178" fontId="18" fillId="0" borderId="50" xfId="0" applyNumberFormat="1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8" fillId="0" borderId="50" xfId="0" applyFont="1" applyBorder="1" applyAlignment="1" quotePrefix="1">
      <alignment vertical="center"/>
    </xf>
    <xf numFmtId="0" fontId="18" fillId="0" borderId="50" xfId="0" applyFont="1" applyBorder="1" applyAlignment="1" quotePrefix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50" xfId="0" applyFont="1" applyBorder="1" applyAlignment="1">
      <alignment vertical="center" wrapText="1"/>
    </xf>
    <xf numFmtId="176" fontId="24" fillId="0" borderId="50" xfId="0" applyNumberFormat="1" applyFont="1" applyBorder="1" applyAlignment="1" quotePrefix="1">
      <alignment vertical="center"/>
    </xf>
    <xf numFmtId="0" fontId="24" fillId="0" borderId="5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50" xfId="0" applyFont="1" applyBorder="1" applyAlignment="1">
      <alignment vertical="center" wrapText="1"/>
    </xf>
    <xf numFmtId="0" fontId="24" fillId="0" borderId="50" xfId="0" applyFont="1" applyBorder="1" applyAlignment="1" quotePrefix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9" fillId="0" borderId="50" xfId="0" applyFont="1" applyBorder="1" applyAlignment="1" quotePrefix="1">
      <alignment vertical="center"/>
    </xf>
    <xf numFmtId="0" fontId="1" fillId="0" borderId="50" xfId="0" applyFont="1" applyBorder="1" applyAlignment="1">
      <alignment vertical="center"/>
    </xf>
    <xf numFmtId="0" fontId="1" fillId="0" borderId="5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3" fontId="13" fillId="0" borderId="51" xfId="0" applyNumberFormat="1" applyFont="1" applyBorder="1" applyAlignment="1">
      <alignment vertical="center"/>
    </xf>
    <xf numFmtId="3" fontId="16" fillId="0" borderId="52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3" fontId="0" fillId="0" borderId="37" xfId="0" applyNumberFormat="1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9" fillId="0" borderId="21" xfId="0" applyFont="1" applyBorder="1" applyAlignment="1">
      <alignment horizontal="center" vertical="center"/>
    </xf>
    <xf numFmtId="180" fontId="0" fillId="0" borderId="0" xfId="40" applyNumberFormat="1" applyFont="1" applyAlignment="1">
      <alignment/>
    </xf>
    <xf numFmtId="180" fontId="0" fillId="0" borderId="10" xfId="40" applyNumberFormat="1" applyFont="1" applyBorder="1" applyAlignment="1">
      <alignment/>
    </xf>
    <xf numFmtId="180" fontId="1" fillId="0" borderId="10" xfId="40" applyNumberFormat="1" applyFont="1" applyBorder="1" applyAlignment="1">
      <alignment/>
    </xf>
    <xf numFmtId="180" fontId="2" fillId="0" borderId="10" xfId="40" applyNumberFormat="1" applyFont="1" applyBorder="1" applyAlignment="1">
      <alignment/>
    </xf>
    <xf numFmtId="180" fontId="0" fillId="0" borderId="22" xfId="40" applyNumberFormat="1" applyFont="1" applyBorder="1" applyAlignment="1">
      <alignment/>
    </xf>
    <xf numFmtId="180" fontId="1" fillId="0" borderId="22" xfId="40" applyNumberFormat="1" applyFont="1" applyBorder="1" applyAlignment="1">
      <alignment/>
    </xf>
    <xf numFmtId="180" fontId="2" fillId="0" borderId="22" xfId="4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vertical="center"/>
    </xf>
    <xf numFmtId="3" fontId="10" fillId="0" borderId="4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3" fontId="10" fillId="0" borderId="27" xfId="0" applyNumberFormat="1" applyFont="1" applyBorder="1" applyAlignment="1">
      <alignment vertical="center"/>
    </xf>
    <xf numFmtId="2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1" fontId="0" fillId="0" borderId="46" xfId="0" applyNumberFormat="1" applyBorder="1" applyAlignment="1">
      <alignment/>
    </xf>
    <xf numFmtId="1" fontId="0" fillId="0" borderId="12" xfId="0" applyNumberFormat="1" applyBorder="1" applyAlignment="1">
      <alignment vertical="center"/>
    </xf>
    <xf numFmtId="3" fontId="0" fillId="0" borderId="12" xfId="0" applyNumberFormat="1" applyBorder="1" applyAlignment="1">
      <alignment/>
    </xf>
    <xf numFmtId="1" fontId="10" fillId="0" borderId="11" xfId="0" applyNumberFormat="1" applyFont="1" applyBorder="1" applyAlignment="1">
      <alignment vertical="center"/>
    </xf>
    <xf numFmtId="1" fontId="10" fillId="0" borderId="44" xfId="0" applyNumberFormat="1" applyFont="1" applyBorder="1" applyAlignment="1">
      <alignment vertical="center"/>
    </xf>
    <xf numFmtId="0" fontId="1" fillId="0" borderId="10" xfId="40" applyNumberFormat="1" applyFont="1" applyBorder="1" applyAlignment="1">
      <alignment horizontal="center" vertical="center" wrapText="1"/>
    </xf>
    <xf numFmtId="0" fontId="18" fillId="0" borderId="2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176" fontId="18" fillId="0" borderId="5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 vertical="center"/>
    </xf>
    <xf numFmtId="3" fontId="3" fillId="0" borderId="39" xfId="0" applyNumberFormat="1" applyFont="1" applyBorder="1" applyAlignment="1">
      <alignment horizontal="center" vertical="center" wrapText="1"/>
    </xf>
    <xf numFmtId="3" fontId="3" fillId="0" borderId="55" xfId="0" applyNumberFormat="1" applyFont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3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9" fillId="0" borderId="3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0" xfId="0" applyAlignment="1">
      <alignment horizontal="right"/>
    </xf>
    <xf numFmtId="0" fontId="10" fillId="0" borderId="60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30"/>
  <sheetViews>
    <sheetView zoomScalePageLayoutView="0" workbookViewId="0" topLeftCell="A1">
      <selection activeCell="A7" sqref="A7:F7"/>
    </sheetView>
  </sheetViews>
  <sheetFormatPr defaultColWidth="9.140625" defaultRowHeight="12.75"/>
  <cols>
    <col min="1" max="1" width="58.140625" style="7" customWidth="1"/>
    <col min="2" max="2" width="5.421875" style="7" customWidth="1"/>
    <col min="3" max="3" width="15.28125" style="7" customWidth="1"/>
    <col min="4" max="4" width="57.8515625" style="7" customWidth="1"/>
    <col min="5" max="5" width="5.8515625" style="7" customWidth="1"/>
    <col min="6" max="6" width="15.140625" style="20" customWidth="1"/>
  </cols>
  <sheetData>
    <row r="1" spans="2:6" ht="12.75">
      <c r="B1" s="242"/>
      <c r="C1" s="242"/>
      <c r="D1" s="242"/>
      <c r="E1" s="242"/>
      <c r="F1" s="242"/>
    </row>
    <row r="2" spans="1:6" ht="23.25" customHeight="1">
      <c r="A2" s="243" t="s">
        <v>664</v>
      </c>
      <c r="B2" s="244"/>
      <c r="C2" s="244"/>
      <c r="D2" s="244"/>
      <c r="E2" s="244"/>
      <c r="F2" s="244"/>
    </row>
    <row r="3" spans="1:6" ht="13.5">
      <c r="A3" s="245" t="s">
        <v>676</v>
      </c>
      <c r="B3" s="245"/>
      <c r="C3" s="245"/>
      <c r="D3" s="245"/>
      <c r="E3" s="245"/>
      <c r="F3" s="245"/>
    </row>
    <row r="4" spans="4:6" ht="13.5" thickBot="1">
      <c r="D4" s="246"/>
      <c r="E4" s="246"/>
      <c r="F4" s="246"/>
    </row>
    <row r="5" spans="1:6" ht="13.5">
      <c r="A5" s="261" t="s">
        <v>3</v>
      </c>
      <c r="B5" s="262"/>
      <c r="C5" s="262"/>
      <c r="D5" s="250" t="s">
        <v>4</v>
      </c>
      <c r="E5" s="251"/>
      <c r="F5" s="252"/>
    </row>
    <row r="6" spans="1:6" ht="21" thickBot="1">
      <c r="A6" s="134" t="s">
        <v>5</v>
      </c>
      <c r="B6" s="135" t="s">
        <v>141</v>
      </c>
      <c r="C6" s="150" t="s">
        <v>677</v>
      </c>
      <c r="D6" s="134" t="s">
        <v>5</v>
      </c>
      <c r="E6" s="135" t="s">
        <v>141</v>
      </c>
      <c r="F6" s="136" t="s">
        <v>677</v>
      </c>
    </row>
    <row r="7" spans="1:6" ht="18" customHeight="1" thickBot="1">
      <c r="A7" s="253" t="s">
        <v>6</v>
      </c>
      <c r="B7" s="254"/>
      <c r="C7" s="255"/>
      <c r="D7" s="255"/>
      <c r="E7" s="255"/>
      <c r="F7" s="256"/>
    </row>
    <row r="8" spans="1:6" ht="12.75">
      <c r="A8" s="139" t="s">
        <v>669</v>
      </c>
      <c r="B8" s="153" t="s">
        <v>164</v>
      </c>
      <c r="C8" s="151">
        <v>1040000</v>
      </c>
      <c r="D8" s="139" t="s">
        <v>136</v>
      </c>
      <c r="E8" s="140" t="s">
        <v>139</v>
      </c>
      <c r="F8" s="8">
        <v>50000</v>
      </c>
    </row>
    <row r="9" spans="1:6" ht="12.75">
      <c r="A9" s="141" t="s">
        <v>88</v>
      </c>
      <c r="B9" s="154" t="s">
        <v>166</v>
      </c>
      <c r="C9" s="152"/>
      <c r="D9" s="141" t="s">
        <v>137</v>
      </c>
      <c r="E9" s="126" t="s">
        <v>140</v>
      </c>
      <c r="F9" s="9">
        <v>5000</v>
      </c>
    </row>
    <row r="10" spans="1:6" ht="12.75">
      <c r="A10" s="141" t="s">
        <v>162</v>
      </c>
      <c r="B10" s="154" t="s">
        <v>167</v>
      </c>
      <c r="C10" s="152"/>
      <c r="D10" s="15" t="s">
        <v>7</v>
      </c>
      <c r="E10" s="126" t="s">
        <v>142</v>
      </c>
      <c r="F10" s="9">
        <v>1467898</v>
      </c>
    </row>
    <row r="11" spans="1:6" ht="12.75">
      <c r="A11" s="141" t="s">
        <v>8</v>
      </c>
      <c r="B11" s="154" t="s">
        <v>169</v>
      </c>
      <c r="C11" s="152">
        <v>0</v>
      </c>
      <c r="D11" s="141" t="s">
        <v>138</v>
      </c>
      <c r="E11" s="126" t="s">
        <v>143</v>
      </c>
      <c r="F11" s="9"/>
    </row>
    <row r="12" spans="1:6" ht="13.5" thickBot="1">
      <c r="A12" s="146" t="s">
        <v>495</v>
      </c>
      <c r="B12" s="137" t="s">
        <v>172</v>
      </c>
      <c r="C12" s="203"/>
      <c r="D12" s="141" t="s">
        <v>144</v>
      </c>
      <c r="E12" s="126" t="s">
        <v>145</v>
      </c>
      <c r="F12" s="10">
        <v>300000</v>
      </c>
    </row>
    <row r="13" spans="1:6" s="13" customFormat="1" ht="12.75" customHeight="1" thickBot="1">
      <c r="A13" s="11" t="s">
        <v>152</v>
      </c>
      <c r="B13" s="22"/>
      <c r="C13" s="138">
        <f>SUM(C8:C12)</f>
        <v>1040000</v>
      </c>
      <c r="D13" s="11" t="s">
        <v>151</v>
      </c>
      <c r="E13" s="138"/>
      <c r="F13" s="12">
        <f>SUM(F8:F12)</f>
        <v>1822898</v>
      </c>
    </row>
    <row r="14" spans="1:6" ht="18" customHeight="1" thickBot="1">
      <c r="A14" s="257" t="s">
        <v>11</v>
      </c>
      <c r="B14" s="258"/>
      <c r="C14" s="259"/>
      <c r="D14" s="259"/>
      <c r="E14" s="259"/>
      <c r="F14" s="260"/>
    </row>
    <row r="15" spans="1:6" ht="12.75">
      <c r="A15" s="139" t="s">
        <v>161</v>
      </c>
      <c r="B15" s="153" t="s">
        <v>165</v>
      </c>
      <c r="C15" s="151">
        <v>0</v>
      </c>
      <c r="D15" s="143" t="s">
        <v>14</v>
      </c>
      <c r="E15" s="144" t="s">
        <v>146</v>
      </c>
      <c r="F15" s="14"/>
    </row>
    <row r="16" spans="1:6" ht="12.75">
      <c r="A16" s="148" t="s">
        <v>89</v>
      </c>
      <c r="B16" s="154" t="s">
        <v>168</v>
      </c>
      <c r="C16" s="152"/>
      <c r="D16" s="145" t="s">
        <v>13</v>
      </c>
      <c r="E16" s="132" t="s">
        <v>147</v>
      </c>
      <c r="F16" s="10">
        <v>0</v>
      </c>
    </row>
    <row r="17" spans="1:6" ht="15" customHeight="1" thickBot="1">
      <c r="A17" s="155" t="s">
        <v>163</v>
      </c>
      <c r="B17" s="156" t="s">
        <v>170</v>
      </c>
      <c r="C17" s="157"/>
      <c r="D17" s="155" t="s">
        <v>148</v>
      </c>
      <c r="E17" s="158" t="s">
        <v>149</v>
      </c>
      <c r="F17" s="142"/>
    </row>
    <row r="18" spans="1:8" ht="12.75" customHeight="1" thickBot="1">
      <c r="A18" s="11" t="s">
        <v>153</v>
      </c>
      <c r="B18" s="22"/>
      <c r="C18" s="138"/>
      <c r="D18" s="11" t="s">
        <v>154</v>
      </c>
      <c r="E18" s="138"/>
      <c r="F18" s="12">
        <f>SUM(F15:F17)</f>
        <v>0</v>
      </c>
      <c r="H18" s="6"/>
    </row>
    <row r="19" spans="1:8" ht="18" customHeight="1" thickBot="1">
      <c r="A19" s="247" t="s">
        <v>607</v>
      </c>
      <c r="B19" s="248"/>
      <c r="C19" s="248"/>
      <c r="D19" s="248"/>
      <c r="E19" s="248"/>
      <c r="F19" s="249"/>
      <c r="H19" s="6"/>
    </row>
    <row r="20" spans="1:6" ht="12.75">
      <c r="A20" s="141" t="s">
        <v>9</v>
      </c>
      <c r="B20" s="131" t="s">
        <v>533</v>
      </c>
      <c r="C20" s="133">
        <v>782898</v>
      </c>
      <c r="D20" s="146" t="s">
        <v>157</v>
      </c>
      <c r="E20" s="137" t="s">
        <v>150</v>
      </c>
      <c r="F20" s="147">
        <v>0</v>
      </c>
    </row>
    <row r="21" spans="1:6" ht="13.5" thickBot="1">
      <c r="A21" s="159" t="s">
        <v>158</v>
      </c>
      <c r="B21" s="160" t="s">
        <v>171</v>
      </c>
      <c r="C21" s="161"/>
      <c r="D21" s="159"/>
      <c r="E21" s="162"/>
      <c r="F21" s="142"/>
    </row>
    <row r="22" spans="1:7" ht="13.5" thickBot="1">
      <c r="A22" s="163" t="s">
        <v>608</v>
      </c>
      <c r="B22" s="164"/>
      <c r="C22" s="165">
        <f>SUM(C20:C21)</f>
        <v>782898</v>
      </c>
      <c r="D22" s="163" t="s">
        <v>609</v>
      </c>
      <c r="E22" s="166"/>
      <c r="F22" s="167">
        <f>SUM(F20:F21)</f>
        <v>0</v>
      </c>
      <c r="G22" s="6"/>
    </row>
    <row r="23" spans="1:9" ht="18" customHeight="1" thickBot="1">
      <c r="A23" s="16" t="s">
        <v>156</v>
      </c>
      <c r="B23" s="149"/>
      <c r="C23" s="17">
        <f>C13+C18+C22</f>
        <v>1822898</v>
      </c>
      <c r="D23" s="16" t="s">
        <v>155</v>
      </c>
      <c r="E23" s="18"/>
      <c r="F23" s="19">
        <f>F13+F18+F22</f>
        <v>1822898</v>
      </c>
      <c r="I23" s="6"/>
    </row>
    <row r="24" ht="12.75">
      <c r="C24" s="20"/>
    </row>
    <row r="27" ht="12.75">
      <c r="F27" s="21"/>
    </row>
    <row r="30" ht="12.75">
      <c r="H30" s="6"/>
    </row>
  </sheetData>
  <sheetProtection/>
  <mergeCells count="9">
    <mergeCell ref="B1:F1"/>
    <mergeCell ref="A2:F2"/>
    <mergeCell ref="A3:F3"/>
    <mergeCell ref="D4:F4"/>
    <mergeCell ref="A19:F19"/>
    <mergeCell ref="D5:F5"/>
    <mergeCell ref="A7:F7"/>
    <mergeCell ref="A14:F14"/>
    <mergeCell ref="A5:C5"/>
  </mergeCells>
  <printOptions/>
  <pageMargins left="1.141732283464567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L18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31.140625" style="0" customWidth="1"/>
    <col min="2" max="2" width="15.421875" style="0" customWidth="1"/>
    <col min="3" max="9" width="0" style="0" hidden="1" customWidth="1"/>
    <col min="10" max="12" width="13.7109375" style="0" customWidth="1"/>
  </cols>
  <sheetData>
    <row r="1" spans="1:12" ht="14.25">
      <c r="A1" s="277" t="s">
        <v>681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</row>
    <row r="2" ht="6" customHeight="1"/>
    <row r="3" spans="1:12" ht="12.75">
      <c r="A3" s="267"/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</row>
    <row r="4" ht="6" customHeight="1"/>
    <row r="5" spans="1:12" ht="14.25">
      <c r="A5" s="277" t="s">
        <v>106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</row>
    <row r="6" ht="6" customHeight="1"/>
    <row r="7" spans="1:12" ht="27">
      <c r="A7" s="49" t="s">
        <v>107</v>
      </c>
      <c r="B7" s="50" t="s">
        <v>108</v>
      </c>
      <c r="C7" s="51">
        <v>2004</v>
      </c>
      <c r="D7" s="52">
        <v>2005</v>
      </c>
      <c r="E7" s="52">
        <v>2006</v>
      </c>
      <c r="F7" s="52">
        <v>2007</v>
      </c>
      <c r="G7" s="52">
        <v>2008</v>
      </c>
      <c r="H7" s="53">
        <v>2010</v>
      </c>
      <c r="I7" s="53">
        <v>2011</v>
      </c>
      <c r="J7" s="54">
        <v>2025</v>
      </c>
      <c r="K7" s="54">
        <v>2026</v>
      </c>
      <c r="L7" s="54">
        <v>2027</v>
      </c>
    </row>
    <row r="8" spans="1:12" ht="12.75">
      <c r="A8" s="55"/>
      <c r="B8" s="56"/>
      <c r="C8" s="57"/>
      <c r="D8" s="58"/>
      <c r="E8" s="58"/>
      <c r="F8" s="59"/>
      <c r="G8" s="60"/>
      <c r="H8" s="4"/>
      <c r="I8" s="4"/>
      <c r="J8" s="61"/>
      <c r="K8" s="61"/>
      <c r="L8" s="61"/>
    </row>
    <row r="9" spans="1:12" ht="12.75">
      <c r="A9" s="62"/>
      <c r="B9" s="63"/>
      <c r="C9" s="64"/>
      <c r="D9" s="65"/>
      <c r="E9" s="66"/>
      <c r="F9" s="60"/>
      <c r="G9" s="60"/>
      <c r="H9" s="67"/>
      <c r="I9" s="67"/>
      <c r="J9" s="61"/>
      <c r="K9" s="61"/>
      <c r="L9" s="61"/>
    </row>
    <row r="10" spans="1:12" ht="12.75">
      <c r="A10" s="62"/>
      <c r="B10" s="63"/>
      <c r="C10" s="68"/>
      <c r="D10" s="69"/>
      <c r="E10" s="69"/>
      <c r="F10" s="60"/>
      <c r="G10" s="60"/>
      <c r="H10" s="4"/>
      <c r="I10" s="67"/>
      <c r="J10" s="61"/>
      <c r="K10" s="61"/>
      <c r="L10" s="61"/>
    </row>
    <row r="11" spans="1:12" ht="15">
      <c r="A11" s="70" t="s">
        <v>1</v>
      </c>
      <c r="B11" s="71">
        <f>SUM(B8:B10)</f>
        <v>0</v>
      </c>
      <c r="C11" s="71">
        <f aca="true" t="shared" si="0" ref="C11:K11">SUM(C8:C10)</f>
        <v>0</v>
      </c>
      <c r="D11" s="71">
        <f t="shared" si="0"/>
        <v>0</v>
      </c>
      <c r="E11" s="71">
        <f t="shared" si="0"/>
        <v>0</v>
      </c>
      <c r="F11" s="71">
        <f t="shared" si="0"/>
        <v>0</v>
      </c>
      <c r="G11" s="71">
        <f t="shared" si="0"/>
        <v>0</v>
      </c>
      <c r="H11" s="71">
        <f t="shared" si="0"/>
        <v>0</v>
      </c>
      <c r="I11" s="71">
        <f t="shared" si="0"/>
        <v>0</v>
      </c>
      <c r="J11" s="71">
        <f t="shared" si="0"/>
        <v>0</v>
      </c>
      <c r="K11" s="71">
        <f t="shared" si="0"/>
        <v>0</v>
      </c>
      <c r="L11" s="72">
        <v>0</v>
      </c>
    </row>
    <row r="12" spans="1:12" ht="12.7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4"/>
      <c r="L12" s="74"/>
    </row>
    <row r="13" spans="1:12" ht="12.7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4"/>
      <c r="L13" s="74"/>
    </row>
    <row r="14" spans="1:12" ht="12.75" customHeight="1">
      <c r="A14" s="295" t="s">
        <v>109</v>
      </c>
      <c r="B14" s="296"/>
      <c r="C14" s="296"/>
      <c r="D14" s="296"/>
      <c r="E14" s="296"/>
      <c r="F14" s="296"/>
      <c r="G14" s="296"/>
      <c r="H14" s="296"/>
      <c r="I14" s="296"/>
      <c r="J14" s="296"/>
      <c r="K14" s="296"/>
      <c r="L14" s="297"/>
    </row>
    <row r="15" spans="1:12" ht="12.75" customHeight="1">
      <c r="A15" s="298"/>
      <c r="B15" s="299"/>
      <c r="C15" s="299"/>
      <c r="D15" s="299"/>
      <c r="E15" s="299"/>
      <c r="F15" s="299"/>
      <c r="G15" s="299"/>
      <c r="H15" s="299"/>
      <c r="I15" s="299"/>
      <c r="J15" s="299"/>
      <c r="K15" s="299"/>
      <c r="L15" s="300"/>
    </row>
    <row r="16" spans="1:12" ht="12.75">
      <c r="A16" s="5"/>
      <c r="B16" s="4"/>
      <c r="C16" s="60"/>
      <c r="D16" s="60"/>
      <c r="E16" s="60"/>
      <c r="F16" s="60"/>
      <c r="G16" s="301"/>
      <c r="H16" s="302"/>
      <c r="I16" s="302"/>
      <c r="J16" s="302"/>
      <c r="K16" s="302"/>
      <c r="L16" s="303"/>
    </row>
    <row r="17" spans="1:12" ht="12.75">
      <c r="A17" s="75"/>
      <c r="B17" s="45"/>
      <c r="C17" s="76"/>
      <c r="D17" s="76"/>
      <c r="E17" s="76"/>
      <c r="F17" s="76"/>
      <c r="G17" s="77"/>
      <c r="H17" s="45"/>
      <c r="I17" s="45"/>
      <c r="J17" s="45"/>
      <c r="K17" s="45"/>
      <c r="L17" s="45"/>
    </row>
    <row r="18" spans="1:12" s="80" customFormat="1" ht="15">
      <c r="A18" s="78" t="s">
        <v>1</v>
      </c>
      <c r="B18" s="79">
        <f>SUM(B16:B17)</f>
        <v>0</v>
      </c>
      <c r="C18" s="79">
        <f aca="true" t="shared" si="1" ref="C18:L18">SUM(C16:C17)</f>
        <v>0</v>
      </c>
      <c r="D18" s="79">
        <f t="shared" si="1"/>
        <v>0</v>
      </c>
      <c r="E18" s="79">
        <f t="shared" si="1"/>
        <v>0</v>
      </c>
      <c r="F18" s="79">
        <f t="shared" si="1"/>
        <v>0</v>
      </c>
      <c r="G18" s="79">
        <f t="shared" si="1"/>
        <v>0</v>
      </c>
      <c r="H18" s="79">
        <f t="shared" si="1"/>
        <v>0</v>
      </c>
      <c r="I18" s="79">
        <f t="shared" si="1"/>
        <v>0</v>
      </c>
      <c r="J18" s="79">
        <f t="shared" si="1"/>
        <v>0</v>
      </c>
      <c r="K18" s="79">
        <f t="shared" si="1"/>
        <v>0</v>
      </c>
      <c r="L18" s="79">
        <f t="shared" si="1"/>
        <v>0</v>
      </c>
    </row>
  </sheetData>
  <sheetProtection/>
  <mergeCells count="5">
    <mergeCell ref="A1:L1"/>
    <mergeCell ref="A5:L5"/>
    <mergeCell ref="A14:L15"/>
    <mergeCell ref="G16:L16"/>
    <mergeCell ref="A3:L3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R30"/>
  <sheetViews>
    <sheetView tabSelected="1" zoomScalePageLayoutView="0" workbookViewId="0" topLeftCell="A1">
      <selection activeCell="R32" sqref="R32"/>
    </sheetView>
  </sheetViews>
  <sheetFormatPr defaultColWidth="9.140625" defaultRowHeight="12.75"/>
  <cols>
    <col min="1" max="1" width="2.28125" style="43" customWidth="1"/>
    <col min="2" max="2" width="2.00390625" style="43" customWidth="1"/>
    <col min="3" max="3" width="27.421875" style="43" customWidth="1"/>
    <col min="4" max="4" width="10.28125" style="43" customWidth="1"/>
    <col min="5" max="5" width="9.140625" style="43" customWidth="1"/>
    <col min="6" max="6" width="8.57421875" style="43" customWidth="1"/>
    <col min="7" max="7" width="10.140625" style="43" customWidth="1"/>
    <col min="8" max="8" width="9.140625" style="43" customWidth="1"/>
    <col min="9" max="9" width="8.57421875" style="43" customWidth="1"/>
    <col min="10" max="10" width="8.7109375" style="43" customWidth="1"/>
    <col min="11" max="11" width="9.7109375" style="43" customWidth="1"/>
    <col min="12" max="12" width="9.140625" style="43" customWidth="1"/>
    <col min="13" max="13" width="8.8515625" style="43" customWidth="1"/>
    <col min="14" max="14" width="8.7109375" style="43" customWidth="1"/>
    <col min="15" max="15" width="8.8515625" style="43" customWidth="1"/>
    <col min="16" max="16" width="11.421875" style="43" bestFit="1" customWidth="1"/>
  </cols>
  <sheetData>
    <row r="1" spans="4:16" ht="12.75"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</row>
    <row r="2" spans="1:16" ht="13.5">
      <c r="A2" s="305" t="s">
        <v>682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9:17" ht="13.5" thickBot="1">
      <c r="I3" s="306"/>
      <c r="J3" s="306"/>
      <c r="O3" s="307"/>
      <c r="P3" s="307"/>
      <c r="Q3" s="6"/>
    </row>
    <row r="4" spans="1:16" ht="21" thickBot="1">
      <c r="A4" s="311" t="s">
        <v>5</v>
      </c>
      <c r="B4" s="312"/>
      <c r="C4" s="313"/>
      <c r="D4" s="81" t="s">
        <v>110</v>
      </c>
      <c r="E4" s="81" t="s">
        <v>111</v>
      </c>
      <c r="F4" s="81" t="s">
        <v>112</v>
      </c>
      <c r="G4" s="81" t="s">
        <v>113</v>
      </c>
      <c r="H4" s="81" t="s">
        <v>114</v>
      </c>
      <c r="I4" s="81" t="s">
        <v>115</v>
      </c>
      <c r="J4" s="81" t="s">
        <v>116</v>
      </c>
      <c r="K4" s="81" t="s">
        <v>117</v>
      </c>
      <c r="L4" s="81" t="s">
        <v>118</v>
      </c>
      <c r="M4" s="81" t="s">
        <v>119</v>
      </c>
      <c r="N4" s="81" t="s">
        <v>120</v>
      </c>
      <c r="O4" s="81" t="s">
        <v>121</v>
      </c>
      <c r="P4" s="82" t="s">
        <v>660</v>
      </c>
    </row>
    <row r="5" spans="1:16" ht="12.75">
      <c r="A5" s="83" t="s">
        <v>122</v>
      </c>
      <c r="B5" s="84" t="s">
        <v>94</v>
      </c>
      <c r="C5" s="85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91"/>
    </row>
    <row r="6" spans="1:16" ht="12.75">
      <c r="A6" s="87"/>
      <c r="B6" s="88" t="s">
        <v>659</v>
      </c>
      <c r="C6" s="89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1">
        <f>SUM(D6:O6)</f>
        <v>0</v>
      </c>
    </row>
    <row r="7" spans="1:16" ht="12.75" hidden="1">
      <c r="A7" s="87"/>
      <c r="B7" s="88" t="s">
        <v>123</v>
      </c>
      <c r="C7" s="89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1"/>
    </row>
    <row r="8" spans="1:16" ht="12.75" hidden="1">
      <c r="A8" s="87"/>
      <c r="B8" s="92" t="s">
        <v>87</v>
      </c>
      <c r="C8" s="93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9" spans="1:16" ht="12.75">
      <c r="A9" s="87"/>
      <c r="B9" s="88" t="s">
        <v>88</v>
      </c>
      <c r="C9" s="89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1"/>
    </row>
    <row r="10" spans="1:16" ht="12.75" hidden="1">
      <c r="A10" s="87"/>
      <c r="B10" s="88" t="s">
        <v>124</v>
      </c>
      <c r="C10" s="89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1"/>
    </row>
    <row r="11" spans="1:16" ht="12.75" hidden="1">
      <c r="A11" s="87"/>
      <c r="B11" s="88" t="s">
        <v>12</v>
      </c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1"/>
    </row>
    <row r="12" spans="1:16" ht="12.75">
      <c r="A12" s="87"/>
      <c r="B12" s="314" t="s">
        <v>162</v>
      </c>
      <c r="C12" s="315"/>
      <c r="D12" s="94">
        <v>520000</v>
      </c>
      <c r="E12" s="94"/>
      <c r="F12" s="94"/>
      <c r="G12" s="94"/>
      <c r="H12" s="94"/>
      <c r="I12" s="94"/>
      <c r="J12" s="94"/>
      <c r="K12" s="94">
        <v>520000</v>
      </c>
      <c r="L12" s="94"/>
      <c r="M12" s="94"/>
      <c r="N12" s="94"/>
      <c r="O12" s="94"/>
      <c r="P12" s="91">
        <f>SUM(D12:O12)</f>
        <v>1040000</v>
      </c>
    </row>
    <row r="13" spans="1:16" ht="12.75">
      <c r="A13" s="87"/>
      <c r="B13" s="95" t="s">
        <v>8</v>
      </c>
      <c r="C13" s="93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1"/>
    </row>
    <row r="14" spans="1:16" ht="12.75">
      <c r="A14" s="87"/>
      <c r="B14" s="95" t="s">
        <v>9</v>
      </c>
      <c r="C14" s="89"/>
      <c r="D14" s="94"/>
      <c r="E14" s="94">
        <v>782898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1">
        <v>782898</v>
      </c>
    </row>
    <row r="15" spans="1:16" ht="12.75">
      <c r="A15" s="87"/>
      <c r="B15" s="95" t="s">
        <v>12</v>
      </c>
      <c r="C15" s="89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1"/>
    </row>
    <row r="16" spans="1:17" s="1" customFormat="1" ht="13.5" thickBot="1">
      <c r="A16" s="316" t="s">
        <v>125</v>
      </c>
      <c r="B16" s="317"/>
      <c r="C16" s="318"/>
      <c r="D16" s="122">
        <f aca="true" t="shared" si="0" ref="D16:M16">SUM(D6:D15)</f>
        <v>520000</v>
      </c>
      <c r="E16" s="122">
        <f t="shared" si="0"/>
        <v>782898</v>
      </c>
      <c r="F16" s="122">
        <f t="shared" si="0"/>
        <v>0</v>
      </c>
      <c r="G16" s="122">
        <f t="shared" si="0"/>
        <v>0</v>
      </c>
      <c r="H16" s="122">
        <f t="shared" si="0"/>
        <v>0</v>
      </c>
      <c r="I16" s="122">
        <f t="shared" si="0"/>
        <v>0</v>
      </c>
      <c r="J16" s="122">
        <f t="shared" si="0"/>
        <v>0</v>
      </c>
      <c r="K16" s="122">
        <f t="shared" si="0"/>
        <v>520000</v>
      </c>
      <c r="L16" s="122">
        <f t="shared" si="0"/>
        <v>0</v>
      </c>
      <c r="M16" s="122">
        <f t="shared" si="0"/>
        <v>0</v>
      </c>
      <c r="N16" s="122">
        <f>SUM(N6:N13)</f>
        <v>0</v>
      </c>
      <c r="O16" s="122">
        <f>SUM(O6:O13)</f>
        <v>0</v>
      </c>
      <c r="P16" s="201">
        <f>SUM(P12:P14)</f>
        <v>1822898</v>
      </c>
      <c r="Q16" s="116"/>
    </row>
    <row r="17" spans="1:16" ht="12.75">
      <c r="A17" s="97" t="s">
        <v>126</v>
      </c>
      <c r="B17" s="98" t="s">
        <v>95</v>
      </c>
      <c r="C17" s="99"/>
      <c r="D17" s="100"/>
      <c r="E17" s="101"/>
      <c r="F17" s="101"/>
      <c r="G17" s="101"/>
      <c r="H17" s="101"/>
      <c r="I17" s="101"/>
      <c r="J17" s="100"/>
      <c r="K17" s="101"/>
      <c r="L17" s="101"/>
      <c r="M17" s="101"/>
      <c r="N17" s="101"/>
      <c r="O17" s="101"/>
      <c r="P17" s="102"/>
    </row>
    <row r="18" spans="1:16" ht="12.75">
      <c r="A18" s="96"/>
      <c r="B18" s="92" t="s">
        <v>136</v>
      </c>
      <c r="C18" s="93"/>
      <c r="D18" s="90"/>
      <c r="E18" s="90"/>
      <c r="F18" s="90">
        <v>50000</v>
      </c>
      <c r="G18" s="90"/>
      <c r="H18" s="90"/>
      <c r="I18" s="90"/>
      <c r="J18" s="90"/>
      <c r="K18" s="90"/>
      <c r="L18" s="90"/>
      <c r="M18" s="90"/>
      <c r="N18" s="90"/>
      <c r="O18" s="90"/>
      <c r="P18" s="91">
        <f>SUM(D18:O18)</f>
        <v>50000</v>
      </c>
    </row>
    <row r="19" spans="1:16" ht="12.75">
      <c r="A19" s="87"/>
      <c r="B19" s="88" t="s">
        <v>604</v>
      </c>
      <c r="C19" s="89"/>
      <c r="D19" s="90"/>
      <c r="E19" s="90"/>
      <c r="F19" s="90">
        <v>5000</v>
      </c>
      <c r="G19" s="90"/>
      <c r="H19" s="90"/>
      <c r="I19" s="90"/>
      <c r="J19" s="90"/>
      <c r="K19" s="90"/>
      <c r="L19" s="90"/>
      <c r="M19" s="90"/>
      <c r="N19" s="90"/>
      <c r="O19" s="90"/>
      <c r="P19" s="91">
        <v>5000</v>
      </c>
    </row>
    <row r="20" spans="1:17" ht="12.75">
      <c r="A20" s="87"/>
      <c r="B20" s="88" t="s">
        <v>90</v>
      </c>
      <c r="C20" s="89"/>
      <c r="D20" s="90">
        <v>117500</v>
      </c>
      <c r="E20" s="90">
        <v>145000</v>
      </c>
      <c r="F20" s="90">
        <v>175000</v>
      </c>
      <c r="G20" s="90">
        <v>166000</v>
      </c>
      <c r="H20" s="90">
        <v>134000</v>
      </c>
      <c r="I20" s="90">
        <v>68275</v>
      </c>
      <c r="J20" s="90">
        <v>128000</v>
      </c>
      <c r="K20" s="90">
        <v>136000</v>
      </c>
      <c r="L20" s="90">
        <v>132000</v>
      </c>
      <c r="M20" s="90">
        <v>81000</v>
      </c>
      <c r="N20" s="90">
        <v>153500</v>
      </c>
      <c r="O20" s="90">
        <v>31623</v>
      </c>
      <c r="P20" s="91">
        <f>SUM(D20:O20)</f>
        <v>1467898</v>
      </c>
      <c r="Q20" s="202"/>
    </row>
    <row r="21" spans="1:17" ht="12.75">
      <c r="A21" s="87"/>
      <c r="B21" s="88" t="s">
        <v>605</v>
      </c>
      <c r="C21" s="89"/>
      <c r="D21" s="90"/>
      <c r="E21" s="90">
        <v>100000</v>
      </c>
      <c r="F21" s="90"/>
      <c r="G21" s="90"/>
      <c r="H21" s="90"/>
      <c r="I21" s="90"/>
      <c r="J21" s="90"/>
      <c r="K21" s="90"/>
      <c r="L21" s="90"/>
      <c r="M21" s="90"/>
      <c r="N21" s="90">
        <v>200000</v>
      </c>
      <c r="O21" s="90"/>
      <c r="P21" s="91">
        <f>SUM(D21:O21)</f>
        <v>300000</v>
      </c>
      <c r="Q21" s="202"/>
    </row>
    <row r="22" spans="1:18" ht="12.75">
      <c r="A22" s="87"/>
      <c r="B22" s="88" t="s">
        <v>14</v>
      </c>
      <c r="C22" s="89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1">
        <f>SUM(D22:O22)</f>
        <v>0</v>
      </c>
      <c r="R22" s="6"/>
    </row>
    <row r="23" spans="1:16" ht="12.75">
      <c r="A23" s="87"/>
      <c r="B23" s="88" t="s">
        <v>13</v>
      </c>
      <c r="C23" s="89"/>
      <c r="D23" s="90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1"/>
    </row>
    <row r="24" spans="1:16" ht="12.75">
      <c r="A24" s="87"/>
      <c r="B24" s="89" t="s">
        <v>606</v>
      </c>
      <c r="D24" s="90"/>
      <c r="E24" s="90"/>
      <c r="F24" s="90"/>
      <c r="G24" s="90"/>
      <c r="H24" s="90"/>
      <c r="I24" s="94"/>
      <c r="J24" s="90"/>
      <c r="K24" s="90"/>
      <c r="L24" s="90"/>
      <c r="M24" s="90"/>
      <c r="N24" s="90"/>
      <c r="O24" s="90"/>
      <c r="P24" s="91"/>
    </row>
    <row r="25" spans="1:16" ht="13.5" thickBot="1">
      <c r="A25" s="103"/>
      <c r="B25" s="104"/>
      <c r="C25" s="105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91"/>
    </row>
    <row r="26" spans="1:16" s="1" customFormat="1" ht="13.5" customHeight="1" thickBot="1">
      <c r="A26" s="319" t="s">
        <v>127</v>
      </c>
      <c r="B26" s="320"/>
      <c r="C26" s="321"/>
      <c r="D26" s="123">
        <f>SUM(D18:D25)</f>
        <v>117500</v>
      </c>
      <c r="E26" s="123">
        <f>SUM(E18:E25)</f>
        <v>245000</v>
      </c>
      <c r="F26" s="123">
        <f>SUM(F18:F21)</f>
        <v>230000</v>
      </c>
      <c r="G26" s="123">
        <f>SUM(G18:G22)</f>
        <v>166000</v>
      </c>
      <c r="H26" s="123">
        <f>SUM(H18:H22)</f>
        <v>134000</v>
      </c>
      <c r="I26" s="123">
        <f>SUM(I18:I22)</f>
        <v>68275</v>
      </c>
      <c r="J26" s="123">
        <f>SUM(J18:J22)</f>
        <v>128000</v>
      </c>
      <c r="K26" s="123">
        <f>SUM(K18:K22)</f>
        <v>136000</v>
      </c>
      <c r="L26" s="123">
        <f>SUM(L18:L21)</f>
        <v>132000</v>
      </c>
      <c r="M26" s="123">
        <f>SUM(M18:M22)</f>
        <v>81000</v>
      </c>
      <c r="N26" s="123">
        <f>SUM(N18:N23)</f>
        <v>353500</v>
      </c>
      <c r="O26" s="123">
        <f>SUM(O18:O23)</f>
        <v>31623</v>
      </c>
      <c r="P26" s="124">
        <f>SUM(P18:P24)</f>
        <v>1822898</v>
      </c>
    </row>
    <row r="27" spans="1:16" ht="13.5" thickBot="1">
      <c r="A27" s="308" t="s">
        <v>128</v>
      </c>
      <c r="B27" s="309"/>
      <c r="C27" s="310"/>
      <c r="D27" s="107">
        <f>D16-D26</f>
        <v>402500</v>
      </c>
      <c r="E27" s="107">
        <f>E16-E26</f>
        <v>537898</v>
      </c>
      <c r="F27" s="107">
        <f aca="true" t="shared" si="1" ref="F27:O27">F16-F26</f>
        <v>-230000</v>
      </c>
      <c r="G27" s="107">
        <f t="shared" si="1"/>
        <v>-166000</v>
      </c>
      <c r="H27" s="107">
        <f t="shared" si="1"/>
        <v>-134000</v>
      </c>
      <c r="I27" s="107">
        <f t="shared" si="1"/>
        <v>-68275</v>
      </c>
      <c r="J27" s="107">
        <f t="shared" si="1"/>
        <v>-128000</v>
      </c>
      <c r="K27" s="107">
        <f t="shared" si="1"/>
        <v>384000</v>
      </c>
      <c r="L27" s="107">
        <f t="shared" si="1"/>
        <v>-132000</v>
      </c>
      <c r="M27" s="107">
        <f t="shared" si="1"/>
        <v>-81000</v>
      </c>
      <c r="N27" s="107">
        <f t="shared" si="1"/>
        <v>-353500</v>
      </c>
      <c r="O27" s="107">
        <f t="shared" si="1"/>
        <v>-31623</v>
      </c>
      <c r="P27" s="108">
        <v>0</v>
      </c>
    </row>
    <row r="29" spans="13:16" ht="12.75">
      <c r="M29" s="109"/>
      <c r="P29" s="109"/>
    </row>
    <row r="30" spans="7:15" ht="12.75">
      <c r="G30" s="109"/>
      <c r="O30" s="109"/>
    </row>
  </sheetData>
  <sheetProtection/>
  <mergeCells count="9">
    <mergeCell ref="D1:P1"/>
    <mergeCell ref="A2:P2"/>
    <mergeCell ref="I3:J3"/>
    <mergeCell ref="O3:P3"/>
    <mergeCell ref="A27:C27"/>
    <mergeCell ref="A4:C4"/>
    <mergeCell ref="B12:C12"/>
    <mergeCell ref="A16:C16"/>
    <mergeCell ref="A26:C26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B16"/>
  <sheetViews>
    <sheetView zoomScalePageLayoutView="0" workbookViewId="0" topLeftCell="A1">
      <selection activeCell="F8" sqref="F8"/>
    </sheetView>
  </sheetViews>
  <sheetFormatPr defaultColWidth="9.140625" defaultRowHeight="12.75"/>
  <cols>
    <col min="1" max="1" width="47.28125" style="0" customWidth="1"/>
    <col min="2" max="2" width="14.57421875" style="0" customWidth="1"/>
  </cols>
  <sheetData>
    <row r="1" spans="1:2" ht="14.25">
      <c r="A1" s="277" t="s">
        <v>650</v>
      </c>
      <c r="B1" s="277"/>
    </row>
    <row r="2" ht="6" customHeight="1"/>
    <row r="3" spans="1:2" ht="12.75">
      <c r="A3" s="267" t="s">
        <v>656</v>
      </c>
      <c r="B3" s="267"/>
    </row>
    <row r="4" ht="6" customHeight="1"/>
    <row r="5" spans="1:2" ht="16.5">
      <c r="A5" s="322" t="s">
        <v>132</v>
      </c>
      <c r="B5" s="322"/>
    </row>
    <row r="6" ht="6.75" customHeight="1">
      <c r="A6" s="1"/>
    </row>
    <row r="7" spans="1:2" s="2" customFormat="1" ht="12.75">
      <c r="A7" s="39" t="s">
        <v>129</v>
      </c>
      <c r="B7" s="111" t="s">
        <v>130</v>
      </c>
    </row>
    <row r="8" spans="1:2" ht="12.75">
      <c r="A8" s="112"/>
      <c r="B8" s="4"/>
    </row>
    <row r="9" spans="1:2" ht="12.75">
      <c r="A9" s="112"/>
      <c r="B9" s="4"/>
    </row>
    <row r="10" spans="1:2" ht="12.75">
      <c r="A10" s="112"/>
      <c r="B10" s="4"/>
    </row>
    <row r="11" spans="1:2" ht="12.75">
      <c r="A11" s="112"/>
      <c r="B11" s="4"/>
    </row>
    <row r="12" spans="1:2" ht="12.75">
      <c r="A12" s="112"/>
      <c r="B12" s="4"/>
    </row>
    <row r="13" spans="1:2" ht="12.75">
      <c r="A13" s="130"/>
      <c r="B13" s="113"/>
    </row>
    <row r="14" spans="1:2" ht="12.75">
      <c r="A14" s="112"/>
      <c r="B14" s="4"/>
    </row>
    <row r="15" spans="1:2" ht="12.75">
      <c r="A15" s="3" t="s">
        <v>131</v>
      </c>
      <c r="B15" s="114">
        <f>SUM(B8:B14)</f>
        <v>0</v>
      </c>
    </row>
    <row r="16" spans="1:2" ht="6.75" customHeight="1">
      <c r="A16" s="115"/>
      <c r="B16" s="116"/>
    </row>
  </sheetData>
  <sheetProtection/>
  <mergeCells count="3">
    <mergeCell ref="A1:B1"/>
    <mergeCell ref="A5:B5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1" sqref="E1:F1"/>
    </sheetView>
  </sheetViews>
  <sheetFormatPr defaultColWidth="9.140625" defaultRowHeight="12.75"/>
  <sheetData>
    <row r="1" spans="5:6" ht="12.75">
      <c r="E1" s="294" t="s">
        <v>655</v>
      </c>
      <c r="F1" s="294"/>
    </row>
    <row r="2" spans="1:6" ht="12.75">
      <c r="A2" s="327" t="s">
        <v>649</v>
      </c>
      <c r="B2" s="327"/>
      <c r="C2" s="327"/>
      <c r="D2" s="327"/>
      <c r="E2" s="327"/>
      <c r="F2" s="327"/>
    </row>
    <row r="3" spans="1:6" ht="12.75">
      <c r="A3" s="327" t="s">
        <v>135</v>
      </c>
      <c r="B3" s="327"/>
      <c r="C3" s="327"/>
      <c r="D3" s="327"/>
      <c r="E3" s="327"/>
      <c r="F3" s="327"/>
    </row>
    <row r="4" ht="6.75" customHeight="1"/>
    <row r="5" spans="1:6" ht="12.75">
      <c r="A5" s="288" t="s">
        <v>134</v>
      </c>
      <c r="B5" s="288"/>
      <c r="C5" s="288"/>
      <c r="D5" s="288"/>
      <c r="E5" s="288" t="s">
        <v>0</v>
      </c>
      <c r="F5" s="288"/>
    </row>
    <row r="6" spans="1:6" ht="12.75">
      <c r="A6" s="324"/>
      <c r="B6" s="325"/>
      <c r="C6" s="325"/>
      <c r="D6" s="326"/>
      <c r="E6" s="288"/>
      <c r="F6" s="288"/>
    </row>
    <row r="7" spans="1:6" ht="12.75">
      <c r="A7" s="288"/>
      <c r="B7" s="288"/>
      <c r="C7" s="288"/>
      <c r="D7" s="288"/>
      <c r="E7" s="288"/>
      <c r="F7" s="288"/>
    </row>
    <row r="8" spans="1:6" ht="12.75">
      <c r="A8" s="288"/>
      <c r="B8" s="288"/>
      <c r="C8" s="288"/>
      <c r="D8" s="288"/>
      <c r="E8" s="288"/>
      <c r="F8" s="288"/>
    </row>
    <row r="9" spans="1:4" ht="12.75">
      <c r="A9" s="323"/>
      <c r="B9" s="323"/>
      <c r="C9" s="323"/>
      <c r="D9" s="323"/>
    </row>
  </sheetData>
  <sheetProtection/>
  <mergeCells count="12">
    <mergeCell ref="E5:F5"/>
    <mergeCell ref="A6:D6"/>
    <mergeCell ref="E1:F1"/>
    <mergeCell ref="A2:F2"/>
    <mergeCell ref="A3:F3"/>
    <mergeCell ref="A5:D5"/>
    <mergeCell ref="A9:D9"/>
    <mergeCell ref="E6:F6"/>
    <mergeCell ref="E7:F7"/>
    <mergeCell ref="E8:F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G66"/>
  <sheetViews>
    <sheetView zoomScalePageLayoutView="0" workbookViewId="0" topLeftCell="A1">
      <pane xSplit="6" ySplit="5" topLeftCell="G1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2" sqref="A2"/>
    </sheetView>
  </sheetViews>
  <sheetFormatPr defaultColWidth="9.140625" defaultRowHeight="12.75"/>
  <cols>
    <col min="1" max="1" width="4.28125" style="37" customWidth="1"/>
    <col min="2" max="2" width="85.140625" style="0" customWidth="1"/>
    <col min="3" max="3" width="7.57421875" style="37" customWidth="1"/>
    <col min="4" max="4" width="13.28125" style="37" customWidth="1"/>
    <col min="5" max="5" width="9.57421875" style="37" customWidth="1"/>
    <col min="6" max="6" width="12.57421875" style="37" customWidth="1"/>
    <col min="7" max="7" width="13.7109375" style="217" bestFit="1" customWidth="1"/>
  </cols>
  <sheetData>
    <row r="1" spans="1:7" ht="23.25" customHeight="1">
      <c r="A1" s="263" t="s">
        <v>678</v>
      </c>
      <c r="B1" s="263"/>
      <c r="C1" s="263"/>
      <c r="D1" s="263"/>
      <c r="E1" s="263"/>
      <c r="F1" s="263"/>
      <c r="G1" s="263"/>
    </row>
    <row r="2" spans="1:6" ht="6" customHeight="1">
      <c r="A2" s="38"/>
      <c r="B2" s="38"/>
      <c r="C2" s="38"/>
      <c r="D2" s="38"/>
      <c r="E2" s="38"/>
      <c r="F2" s="38"/>
    </row>
    <row r="3" spans="1:7" ht="17.25" customHeight="1">
      <c r="A3" s="2"/>
      <c r="B3" s="264"/>
      <c r="C3" s="265"/>
      <c r="D3" s="265"/>
      <c r="E3" s="265"/>
      <c r="F3" s="265"/>
      <c r="G3" s="265"/>
    </row>
    <row r="4" spans="1:7" s="182" customFormat="1" ht="46.5" customHeight="1">
      <c r="A4" s="184" t="s">
        <v>382</v>
      </c>
      <c r="B4" s="184" t="s">
        <v>2</v>
      </c>
      <c r="C4" s="184" t="s">
        <v>381</v>
      </c>
      <c r="D4" s="184" t="s">
        <v>661</v>
      </c>
      <c r="E4" s="184" t="s">
        <v>662</v>
      </c>
      <c r="F4" s="184" t="s">
        <v>663</v>
      </c>
      <c r="G4" s="237" t="s">
        <v>665</v>
      </c>
    </row>
    <row r="5" ht="2.25" customHeight="1"/>
    <row r="6" spans="1:7" ht="12.75" customHeight="1" hidden="1">
      <c r="A6" s="186" t="s">
        <v>173</v>
      </c>
      <c r="B6" s="170" t="s">
        <v>384</v>
      </c>
      <c r="C6" s="187" t="s">
        <v>385</v>
      </c>
      <c r="D6" s="187"/>
      <c r="E6" s="187"/>
      <c r="F6" s="187"/>
      <c r="G6" s="218"/>
    </row>
    <row r="7" spans="1:7" ht="12.75" customHeight="1" hidden="1">
      <c r="A7" s="186" t="s">
        <v>175</v>
      </c>
      <c r="B7" s="170" t="s">
        <v>386</v>
      </c>
      <c r="C7" s="187" t="s">
        <v>387</v>
      </c>
      <c r="D7" s="187"/>
      <c r="E7" s="187"/>
      <c r="F7" s="187"/>
      <c r="G7" s="218"/>
    </row>
    <row r="8" spans="1:7" ht="12.75" customHeight="1" hidden="1">
      <c r="A8" s="186" t="s">
        <v>178</v>
      </c>
      <c r="B8" s="170" t="s">
        <v>388</v>
      </c>
      <c r="C8" s="187" t="s">
        <v>389</v>
      </c>
      <c r="D8" s="187"/>
      <c r="E8" s="187"/>
      <c r="F8" s="187"/>
      <c r="G8" s="218"/>
    </row>
    <row r="9" spans="1:7" ht="12.75" customHeight="1" hidden="1">
      <c r="A9" s="186" t="s">
        <v>180</v>
      </c>
      <c r="B9" s="170" t="s">
        <v>390</v>
      </c>
      <c r="C9" s="187" t="s">
        <v>391</v>
      </c>
      <c r="D9" s="187"/>
      <c r="E9" s="187"/>
      <c r="F9" s="187"/>
      <c r="G9" s="218"/>
    </row>
    <row r="10" spans="1:7" ht="12.75" customHeight="1" hidden="1">
      <c r="A10" s="186" t="s">
        <v>183</v>
      </c>
      <c r="B10" s="170" t="s">
        <v>392</v>
      </c>
      <c r="C10" s="187" t="s">
        <v>393</v>
      </c>
      <c r="D10" s="187"/>
      <c r="E10" s="187"/>
      <c r="F10" s="187"/>
      <c r="G10" s="218"/>
    </row>
    <row r="11" spans="1:7" ht="12.75" customHeight="1" hidden="1">
      <c r="A11" s="186" t="s">
        <v>186</v>
      </c>
      <c r="B11" s="170" t="s">
        <v>394</v>
      </c>
      <c r="C11" s="187" t="s">
        <v>395</v>
      </c>
      <c r="D11" s="187"/>
      <c r="E11" s="187"/>
      <c r="F11" s="187"/>
      <c r="G11" s="218"/>
    </row>
    <row r="12" spans="1:7" ht="12.75" customHeight="1">
      <c r="A12" s="186" t="s">
        <v>189</v>
      </c>
      <c r="B12" s="173" t="s">
        <v>396</v>
      </c>
      <c r="C12" s="188" t="s">
        <v>397</v>
      </c>
      <c r="D12" s="188"/>
      <c r="E12" s="188"/>
      <c r="F12" s="188"/>
      <c r="G12" s="219">
        <f>SUM(G6:G11)</f>
        <v>0</v>
      </c>
    </row>
    <row r="13" spans="1:7" ht="12.75" customHeight="1">
      <c r="A13" s="186" t="s">
        <v>192</v>
      </c>
      <c r="B13" s="170" t="s">
        <v>398</v>
      </c>
      <c r="C13" s="187" t="s">
        <v>399</v>
      </c>
      <c r="D13" s="187"/>
      <c r="E13" s="187"/>
      <c r="F13" s="187"/>
      <c r="G13" s="218"/>
    </row>
    <row r="14" spans="1:7" ht="12.75" customHeight="1">
      <c r="A14" s="186" t="s">
        <v>195</v>
      </c>
      <c r="B14" s="170" t="s">
        <v>400</v>
      </c>
      <c r="C14" s="187" t="s">
        <v>401</v>
      </c>
      <c r="D14" s="187"/>
      <c r="E14" s="187"/>
      <c r="F14" s="187"/>
      <c r="G14" s="218"/>
    </row>
    <row r="15" spans="1:7" ht="12.75" customHeight="1">
      <c r="A15" s="186" t="s">
        <v>198</v>
      </c>
      <c r="B15" s="170" t="s">
        <v>402</v>
      </c>
      <c r="C15" s="187" t="s">
        <v>403</v>
      </c>
      <c r="D15" s="187"/>
      <c r="E15" s="187"/>
      <c r="F15" s="187"/>
      <c r="G15" s="218"/>
    </row>
    <row r="16" spans="1:7" ht="12.75" customHeight="1">
      <c r="A16" s="186" t="s">
        <v>201</v>
      </c>
      <c r="B16" s="170" t="s">
        <v>404</v>
      </c>
      <c r="C16" s="187" t="s">
        <v>405</v>
      </c>
      <c r="D16" s="187"/>
      <c r="E16" s="187"/>
      <c r="F16" s="187"/>
      <c r="G16" s="218"/>
    </row>
    <row r="17" spans="1:7" ht="12.75" customHeight="1">
      <c r="A17" s="186" t="s">
        <v>204</v>
      </c>
      <c r="B17" s="170" t="s">
        <v>406</v>
      </c>
      <c r="C17" s="187" t="s">
        <v>407</v>
      </c>
      <c r="D17" s="187">
        <v>1040000</v>
      </c>
      <c r="E17" s="187"/>
      <c r="F17" s="187"/>
      <c r="G17" s="218">
        <v>1040000</v>
      </c>
    </row>
    <row r="18" spans="1:7" ht="12.75" customHeight="1">
      <c r="A18" s="186" t="s">
        <v>207</v>
      </c>
      <c r="B18" s="173" t="s">
        <v>408</v>
      </c>
      <c r="C18" s="188" t="s">
        <v>164</v>
      </c>
      <c r="D18" s="188"/>
      <c r="E18" s="188"/>
      <c r="F18" s="188"/>
      <c r="G18" s="219"/>
    </row>
    <row r="19" spans="1:7" ht="12.75" customHeight="1" hidden="1">
      <c r="A19" s="186" t="s">
        <v>210</v>
      </c>
      <c r="B19" s="170" t="s">
        <v>409</v>
      </c>
      <c r="C19" s="187" t="s">
        <v>410</v>
      </c>
      <c r="D19" s="187"/>
      <c r="E19" s="187"/>
      <c r="F19" s="187"/>
      <c r="G19" s="218"/>
    </row>
    <row r="20" spans="1:7" ht="12.75" customHeight="1" hidden="1">
      <c r="A20" s="186" t="s">
        <v>212</v>
      </c>
      <c r="B20" s="170" t="s">
        <v>411</v>
      </c>
      <c r="C20" s="187" t="s">
        <v>412</v>
      </c>
      <c r="D20" s="187"/>
      <c r="E20" s="187"/>
      <c r="F20" s="187"/>
      <c r="G20" s="218"/>
    </row>
    <row r="21" spans="1:7" ht="12.75" customHeight="1" hidden="1">
      <c r="A21" s="186" t="s">
        <v>214</v>
      </c>
      <c r="B21" s="170" t="s">
        <v>413</v>
      </c>
      <c r="C21" s="187" t="s">
        <v>414</v>
      </c>
      <c r="D21" s="187"/>
      <c r="E21" s="187"/>
      <c r="F21" s="187"/>
      <c r="G21" s="218"/>
    </row>
    <row r="22" spans="1:7" ht="12.75" customHeight="1" hidden="1">
      <c r="A22" s="186" t="s">
        <v>216</v>
      </c>
      <c r="B22" s="170" t="s">
        <v>415</v>
      </c>
      <c r="C22" s="187" t="s">
        <v>416</v>
      </c>
      <c r="D22" s="187"/>
      <c r="E22" s="187"/>
      <c r="F22" s="187"/>
      <c r="G22" s="218"/>
    </row>
    <row r="23" spans="1:7" ht="12.75" customHeight="1" hidden="1">
      <c r="A23" s="186" t="s">
        <v>218</v>
      </c>
      <c r="B23" s="170" t="s">
        <v>417</v>
      </c>
      <c r="C23" s="187" t="s">
        <v>418</v>
      </c>
      <c r="D23" s="187"/>
      <c r="E23" s="187"/>
      <c r="F23" s="187"/>
      <c r="G23" s="218"/>
    </row>
    <row r="24" spans="1:7" ht="12.75" customHeight="1">
      <c r="A24" s="186" t="s">
        <v>220</v>
      </c>
      <c r="B24" s="173" t="s">
        <v>419</v>
      </c>
      <c r="C24" s="188" t="s">
        <v>165</v>
      </c>
      <c r="D24" s="188"/>
      <c r="E24" s="188"/>
      <c r="F24" s="188"/>
      <c r="G24" s="219">
        <v>0</v>
      </c>
    </row>
    <row r="25" spans="1:7" ht="12.75" customHeight="1" hidden="1">
      <c r="A25" s="186" t="s">
        <v>222</v>
      </c>
      <c r="B25" s="170" t="s">
        <v>420</v>
      </c>
      <c r="C25" s="187" t="s">
        <v>421</v>
      </c>
      <c r="D25" s="187"/>
      <c r="E25" s="187"/>
      <c r="F25" s="187"/>
      <c r="G25" s="218"/>
    </row>
    <row r="26" spans="1:7" ht="12.75" customHeight="1" hidden="1">
      <c r="A26" s="186" t="s">
        <v>224</v>
      </c>
      <c r="B26" s="170" t="s">
        <v>422</v>
      </c>
      <c r="C26" s="187" t="s">
        <v>423</v>
      </c>
      <c r="D26" s="187"/>
      <c r="E26" s="187"/>
      <c r="F26" s="187"/>
      <c r="G26" s="218"/>
    </row>
    <row r="27" spans="1:7" ht="12.75" customHeight="1">
      <c r="A27" s="186" t="s">
        <v>225</v>
      </c>
      <c r="B27" s="173" t="s">
        <v>424</v>
      </c>
      <c r="C27" s="188" t="s">
        <v>425</v>
      </c>
      <c r="D27" s="188"/>
      <c r="E27" s="188"/>
      <c r="F27" s="188"/>
      <c r="G27" s="219">
        <f>SUM(G25:G26)</f>
        <v>0</v>
      </c>
    </row>
    <row r="28" spans="1:7" ht="12.75" customHeight="1" hidden="1">
      <c r="A28" s="186" t="s">
        <v>227</v>
      </c>
      <c r="B28" s="170" t="s">
        <v>426</v>
      </c>
      <c r="C28" s="187" t="s">
        <v>427</v>
      </c>
      <c r="D28" s="187"/>
      <c r="E28" s="187"/>
      <c r="F28" s="187"/>
      <c r="G28" s="218"/>
    </row>
    <row r="29" spans="1:7" ht="12.75" customHeight="1" hidden="1">
      <c r="A29" s="186" t="s">
        <v>229</v>
      </c>
      <c r="B29" s="170" t="s">
        <v>428</v>
      </c>
      <c r="C29" s="187" t="s">
        <v>429</v>
      </c>
      <c r="D29" s="187"/>
      <c r="E29" s="187"/>
      <c r="F29" s="187"/>
      <c r="G29" s="218"/>
    </row>
    <row r="30" spans="1:7" ht="12.75" customHeight="1" hidden="1">
      <c r="A30" s="186" t="s">
        <v>231</v>
      </c>
      <c r="B30" s="170" t="s">
        <v>430</v>
      </c>
      <c r="C30" s="187" t="s">
        <v>431</v>
      </c>
      <c r="D30" s="187"/>
      <c r="E30" s="187"/>
      <c r="F30" s="187"/>
      <c r="G30" s="218"/>
    </row>
    <row r="31" spans="1:7" ht="12.75" customHeight="1" hidden="1">
      <c r="A31" s="186" t="s">
        <v>233</v>
      </c>
      <c r="B31" s="170" t="s">
        <v>432</v>
      </c>
      <c r="C31" s="187" t="s">
        <v>433</v>
      </c>
      <c r="D31" s="187"/>
      <c r="E31" s="187"/>
      <c r="F31" s="187"/>
      <c r="G31" s="218"/>
    </row>
    <row r="32" spans="1:7" ht="12.75" customHeight="1" hidden="1">
      <c r="A32" s="186" t="s">
        <v>234</v>
      </c>
      <c r="B32" s="170" t="s">
        <v>434</v>
      </c>
      <c r="C32" s="187" t="s">
        <v>435</v>
      </c>
      <c r="D32" s="187"/>
      <c r="E32" s="187"/>
      <c r="F32" s="187"/>
      <c r="G32" s="218"/>
    </row>
    <row r="33" spans="1:7" ht="12.75" customHeight="1" hidden="1">
      <c r="A33" s="186" t="s">
        <v>236</v>
      </c>
      <c r="B33" s="170" t="s">
        <v>436</v>
      </c>
      <c r="C33" s="187" t="s">
        <v>437</v>
      </c>
      <c r="D33" s="187"/>
      <c r="E33" s="187"/>
      <c r="F33" s="187"/>
      <c r="G33" s="218"/>
    </row>
    <row r="34" spans="1:7" ht="12.75" customHeight="1" hidden="1">
      <c r="A34" s="186" t="s">
        <v>238</v>
      </c>
      <c r="B34" s="170" t="s">
        <v>438</v>
      </c>
      <c r="C34" s="187" t="s">
        <v>439</v>
      </c>
      <c r="D34" s="187"/>
      <c r="E34" s="187"/>
      <c r="F34" s="187"/>
      <c r="G34" s="218"/>
    </row>
    <row r="35" spans="1:7" ht="12.75" customHeight="1" hidden="1">
      <c r="A35" s="186" t="s">
        <v>239</v>
      </c>
      <c r="B35" s="170" t="s">
        <v>440</v>
      </c>
      <c r="C35" s="187" t="s">
        <v>441</v>
      </c>
      <c r="D35" s="187"/>
      <c r="E35" s="187"/>
      <c r="F35" s="187"/>
      <c r="G35" s="218"/>
    </row>
    <row r="36" spans="1:7" ht="12.75" customHeight="1">
      <c r="A36" s="186" t="s">
        <v>240</v>
      </c>
      <c r="B36" s="173" t="s">
        <v>442</v>
      </c>
      <c r="C36" s="188" t="s">
        <v>443</v>
      </c>
      <c r="D36" s="188"/>
      <c r="E36" s="188"/>
      <c r="F36" s="188"/>
      <c r="G36" s="219">
        <f>SUM(G31:G35)</f>
        <v>0</v>
      </c>
    </row>
    <row r="37" spans="1:7" ht="12.75" customHeight="1">
      <c r="A37" s="186" t="s">
        <v>241</v>
      </c>
      <c r="B37" s="170" t="s">
        <v>444</v>
      </c>
      <c r="C37" s="187" t="s">
        <v>445</v>
      </c>
      <c r="D37" s="187"/>
      <c r="E37" s="187"/>
      <c r="F37" s="187"/>
      <c r="G37" s="218"/>
    </row>
    <row r="38" spans="1:7" ht="12.75" customHeight="1">
      <c r="A38" s="186" t="s">
        <v>243</v>
      </c>
      <c r="B38" s="173" t="s">
        <v>446</v>
      </c>
      <c r="C38" s="188" t="s">
        <v>166</v>
      </c>
      <c r="D38" s="188"/>
      <c r="E38" s="188"/>
      <c r="F38" s="188"/>
      <c r="G38" s="219">
        <f>G28+G29+G30+G31+G37+G36</f>
        <v>0</v>
      </c>
    </row>
    <row r="39" spans="1:7" ht="12.75" customHeight="1">
      <c r="A39" s="186" t="s">
        <v>245</v>
      </c>
      <c r="B39" s="174" t="s">
        <v>447</v>
      </c>
      <c r="C39" s="187" t="s">
        <v>448</v>
      </c>
      <c r="D39" s="187"/>
      <c r="E39" s="187"/>
      <c r="F39" s="187"/>
      <c r="G39" s="218"/>
    </row>
    <row r="40" spans="1:7" ht="12.75" customHeight="1">
      <c r="A40" s="186" t="s">
        <v>246</v>
      </c>
      <c r="B40" s="174" t="s">
        <v>449</v>
      </c>
      <c r="C40" s="187" t="s">
        <v>450</v>
      </c>
      <c r="D40" s="218"/>
      <c r="E40" s="187"/>
      <c r="F40" s="187"/>
      <c r="G40" s="218"/>
    </row>
    <row r="41" spans="1:7" ht="12.75" customHeight="1">
      <c r="A41" s="186" t="s">
        <v>248</v>
      </c>
      <c r="B41" s="174" t="s">
        <v>451</v>
      </c>
      <c r="C41" s="187" t="s">
        <v>452</v>
      </c>
      <c r="D41" s="187"/>
      <c r="E41" s="187"/>
      <c r="F41" s="187"/>
      <c r="G41" s="218"/>
    </row>
    <row r="42" spans="1:7" ht="12.75" customHeight="1" hidden="1">
      <c r="A42" s="186" t="s">
        <v>250</v>
      </c>
      <c r="B42" s="174" t="s">
        <v>453</v>
      </c>
      <c r="C42" s="187" t="s">
        <v>454</v>
      </c>
      <c r="D42" s="187"/>
      <c r="E42" s="187"/>
      <c r="F42" s="187"/>
      <c r="G42" s="218"/>
    </row>
    <row r="43" spans="1:7" ht="12.75" customHeight="1" hidden="1">
      <c r="A43" s="186" t="s">
        <v>252</v>
      </c>
      <c r="B43" s="174" t="s">
        <v>455</v>
      </c>
      <c r="C43" s="187" t="s">
        <v>456</v>
      </c>
      <c r="D43" s="187"/>
      <c r="E43" s="187"/>
      <c r="F43" s="187"/>
      <c r="G43" s="218"/>
    </row>
    <row r="44" spans="1:7" ht="12.75" customHeight="1" hidden="1">
      <c r="A44" s="186" t="s">
        <v>254</v>
      </c>
      <c r="B44" s="174" t="s">
        <v>457</v>
      </c>
      <c r="C44" s="187" t="s">
        <v>458</v>
      </c>
      <c r="D44" s="187"/>
      <c r="E44" s="187"/>
      <c r="F44" s="187"/>
      <c r="G44" s="218"/>
    </row>
    <row r="45" spans="1:7" ht="12.75" customHeight="1" hidden="1">
      <c r="A45" s="186" t="s">
        <v>256</v>
      </c>
      <c r="B45" s="174" t="s">
        <v>459</v>
      </c>
      <c r="C45" s="187" t="s">
        <v>460</v>
      </c>
      <c r="D45" s="187"/>
      <c r="E45" s="187"/>
      <c r="F45" s="187"/>
      <c r="G45" s="218"/>
    </row>
    <row r="46" spans="1:7" ht="12.75" customHeight="1">
      <c r="A46" s="186" t="s">
        <v>258</v>
      </c>
      <c r="B46" s="174" t="s">
        <v>461</v>
      </c>
      <c r="C46" s="187" t="s">
        <v>462</v>
      </c>
      <c r="D46" s="187"/>
      <c r="E46" s="187"/>
      <c r="F46" s="187"/>
      <c r="G46" s="218"/>
    </row>
    <row r="47" spans="1:7" ht="12.75" customHeight="1">
      <c r="A47" s="186" t="s">
        <v>260</v>
      </c>
      <c r="B47" s="174" t="s">
        <v>463</v>
      </c>
      <c r="C47" s="187" t="s">
        <v>464</v>
      </c>
      <c r="D47" s="187"/>
      <c r="E47" s="187"/>
      <c r="F47" s="187"/>
      <c r="G47" s="218"/>
    </row>
    <row r="48" spans="1:7" ht="12.75" customHeight="1">
      <c r="A48" s="186" t="s">
        <v>262</v>
      </c>
      <c r="B48" s="174" t="s">
        <v>465</v>
      </c>
      <c r="C48" s="187" t="s">
        <v>466</v>
      </c>
      <c r="D48" s="187"/>
      <c r="E48" s="187"/>
      <c r="F48" s="187"/>
      <c r="G48" s="218"/>
    </row>
    <row r="49" spans="1:7" s="193" customFormat="1" ht="12.75" customHeight="1" hidden="1">
      <c r="A49" s="195"/>
      <c r="B49" s="194" t="s">
        <v>508</v>
      </c>
      <c r="C49" s="196"/>
      <c r="D49" s="196"/>
      <c r="E49" s="196"/>
      <c r="F49" s="196"/>
      <c r="G49" s="220"/>
    </row>
    <row r="50" spans="1:7" s="193" customFormat="1" ht="12.75" customHeight="1" hidden="1">
      <c r="A50" s="195"/>
      <c r="B50" s="194" t="s">
        <v>509</v>
      </c>
      <c r="C50" s="196"/>
      <c r="D50" s="196"/>
      <c r="E50" s="196"/>
      <c r="F50" s="196"/>
      <c r="G50" s="220"/>
    </row>
    <row r="51" spans="1:7" ht="12.75" customHeight="1">
      <c r="A51" s="186" t="s">
        <v>263</v>
      </c>
      <c r="B51" s="178" t="s">
        <v>467</v>
      </c>
      <c r="C51" s="188" t="s">
        <v>167</v>
      </c>
      <c r="D51" s="219">
        <f>SUM(D39:D48)</f>
        <v>0</v>
      </c>
      <c r="E51" s="188"/>
      <c r="F51" s="188"/>
      <c r="G51" s="219"/>
    </row>
    <row r="52" spans="1:7" ht="12.75" customHeight="1" hidden="1">
      <c r="A52" s="186" t="s">
        <v>265</v>
      </c>
      <c r="B52" s="174" t="s">
        <v>468</v>
      </c>
      <c r="C52" s="187" t="s">
        <v>469</v>
      </c>
      <c r="D52" s="187"/>
      <c r="E52" s="187"/>
      <c r="F52" s="187"/>
      <c r="G52" s="218"/>
    </row>
    <row r="53" spans="1:7" ht="12.75" customHeight="1" hidden="1">
      <c r="A53" s="186" t="s">
        <v>267</v>
      </c>
      <c r="B53" s="174" t="s">
        <v>470</v>
      </c>
      <c r="C53" s="187" t="s">
        <v>471</v>
      </c>
      <c r="D53" s="187"/>
      <c r="E53" s="187"/>
      <c r="F53" s="187"/>
      <c r="G53" s="218"/>
    </row>
    <row r="54" spans="1:7" ht="12.75" customHeight="1" hidden="1">
      <c r="A54" s="186" t="s">
        <v>269</v>
      </c>
      <c r="B54" s="174" t="s">
        <v>472</v>
      </c>
      <c r="C54" s="187" t="s">
        <v>473</v>
      </c>
      <c r="D54" s="187"/>
      <c r="E54" s="187"/>
      <c r="F54" s="187"/>
      <c r="G54" s="218"/>
    </row>
    <row r="55" spans="1:7" ht="12.75" customHeight="1" hidden="1">
      <c r="A55" s="186" t="s">
        <v>271</v>
      </c>
      <c r="B55" s="174" t="s">
        <v>474</v>
      </c>
      <c r="C55" s="187" t="s">
        <v>475</v>
      </c>
      <c r="D55" s="187"/>
      <c r="E55" s="187"/>
      <c r="F55" s="187"/>
      <c r="G55" s="218"/>
    </row>
    <row r="56" spans="1:7" ht="12.75" customHeight="1" hidden="1">
      <c r="A56" s="186" t="s">
        <v>273</v>
      </c>
      <c r="B56" s="174" t="s">
        <v>476</v>
      </c>
      <c r="C56" s="187" t="s">
        <v>477</v>
      </c>
      <c r="D56" s="187"/>
      <c r="E56" s="187"/>
      <c r="F56" s="187"/>
      <c r="G56" s="218"/>
    </row>
    <row r="57" spans="1:7" ht="12.75" customHeight="1">
      <c r="A57" s="186" t="s">
        <v>274</v>
      </c>
      <c r="B57" s="173" t="s">
        <v>478</v>
      </c>
      <c r="C57" s="188" t="s">
        <v>168</v>
      </c>
      <c r="D57" s="188"/>
      <c r="E57" s="188"/>
      <c r="F57" s="188"/>
      <c r="G57" s="219"/>
    </row>
    <row r="58" spans="1:7" ht="12.75" customHeight="1" hidden="1">
      <c r="A58" s="186" t="s">
        <v>276</v>
      </c>
      <c r="B58" s="174" t="s">
        <v>479</v>
      </c>
      <c r="C58" s="187" t="s">
        <v>480</v>
      </c>
      <c r="D58" s="187"/>
      <c r="E58" s="187"/>
      <c r="F58" s="187"/>
      <c r="G58" s="218"/>
    </row>
    <row r="59" spans="1:7" ht="12.75" customHeight="1" hidden="1">
      <c r="A59" s="186" t="s">
        <v>277</v>
      </c>
      <c r="B59" s="170" t="s">
        <v>481</v>
      </c>
      <c r="C59" s="187" t="s">
        <v>482</v>
      </c>
      <c r="D59" s="187"/>
      <c r="E59" s="187"/>
      <c r="F59" s="187"/>
      <c r="G59" s="218"/>
    </row>
    <row r="60" spans="1:7" ht="12.75" customHeight="1" hidden="1">
      <c r="A60" s="186" t="s">
        <v>279</v>
      </c>
      <c r="B60" s="174" t="s">
        <v>483</v>
      </c>
      <c r="C60" s="187" t="s">
        <v>484</v>
      </c>
      <c r="D60" s="187"/>
      <c r="E60" s="187"/>
      <c r="F60" s="187"/>
      <c r="G60" s="218"/>
    </row>
    <row r="61" spans="1:7" ht="12.75" customHeight="1">
      <c r="A61" s="186" t="s">
        <v>280</v>
      </c>
      <c r="B61" s="173" t="s">
        <v>485</v>
      </c>
      <c r="C61" s="188" t="s">
        <v>169</v>
      </c>
      <c r="D61" s="188"/>
      <c r="E61" s="188"/>
      <c r="F61" s="188"/>
      <c r="G61" s="219"/>
    </row>
    <row r="62" spans="1:7" ht="12.75" customHeight="1">
      <c r="A62" s="186" t="s">
        <v>282</v>
      </c>
      <c r="B62" s="174" t="s">
        <v>486</v>
      </c>
      <c r="C62" s="187" t="s">
        <v>487</v>
      </c>
      <c r="D62" s="187"/>
      <c r="E62" s="187"/>
      <c r="F62" s="187"/>
      <c r="G62" s="218"/>
    </row>
    <row r="63" spans="1:7" ht="12.75" customHeight="1">
      <c r="A63" s="186" t="s">
        <v>284</v>
      </c>
      <c r="B63" s="170" t="s">
        <v>488</v>
      </c>
      <c r="C63" s="187" t="s">
        <v>489</v>
      </c>
      <c r="D63" s="187"/>
      <c r="E63" s="187"/>
      <c r="F63" s="187"/>
      <c r="G63" s="218"/>
    </row>
    <row r="64" spans="1:7" ht="12.75" customHeight="1">
      <c r="A64" s="186" t="s">
        <v>286</v>
      </c>
      <c r="B64" s="174" t="s">
        <v>490</v>
      </c>
      <c r="C64" s="187" t="s">
        <v>491</v>
      </c>
      <c r="D64" s="187"/>
      <c r="E64" s="187"/>
      <c r="F64" s="187"/>
      <c r="G64" s="218"/>
    </row>
    <row r="65" spans="1:7" ht="12.75" customHeight="1">
      <c r="A65" s="186" t="s">
        <v>288</v>
      </c>
      <c r="B65" s="173" t="s">
        <v>492</v>
      </c>
      <c r="C65" s="188" t="s">
        <v>170</v>
      </c>
      <c r="D65" s="188"/>
      <c r="E65" s="188"/>
      <c r="F65" s="188"/>
      <c r="G65" s="219"/>
    </row>
    <row r="66" spans="1:7" ht="12.75" customHeight="1">
      <c r="A66" s="186" t="s">
        <v>290</v>
      </c>
      <c r="B66" s="178" t="s">
        <v>493</v>
      </c>
      <c r="C66" s="188" t="s">
        <v>494</v>
      </c>
      <c r="D66" s="219">
        <v>1040000</v>
      </c>
      <c r="E66" s="188"/>
      <c r="F66" s="188"/>
      <c r="G66" s="219">
        <v>1040000</v>
      </c>
    </row>
  </sheetData>
  <sheetProtection/>
  <mergeCells count="2"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K107"/>
  <sheetViews>
    <sheetView workbookViewId="0" topLeftCell="A1">
      <pane xSplit="6" ySplit="5" topLeftCell="G4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.28125" style="0" customWidth="1"/>
    <col min="2" max="2" width="73.8515625" style="0" customWidth="1"/>
    <col min="3" max="3" width="7.00390625" style="171" customWidth="1"/>
    <col min="4" max="4" width="13.421875" style="171" customWidth="1"/>
    <col min="5" max="5" width="10.140625" style="171" customWidth="1"/>
    <col min="6" max="7" width="11.28125" style="171" customWidth="1"/>
    <col min="8" max="8" width="14.7109375" style="171" customWidth="1"/>
    <col min="9" max="9" width="13.7109375" style="0" customWidth="1"/>
  </cols>
  <sheetData>
    <row r="1" spans="1:9" s="110" customFormat="1" ht="23.25" customHeight="1">
      <c r="A1" s="266" t="s">
        <v>678</v>
      </c>
      <c r="B1" s="266"/>
      <c r="C1" s="266"/>
      <c r="D1" s="266"/>
      <c r="E1" s="266"/>
      <c r="F1" s="266"/>
      <c r="G1" s="266"/>
      <c r="H1" s="266"/>
      <c r="I1" s="266"/>
    </row>
    <row r="2" spans="1:9" s="110" customFormat="1" ht="12.75">
      <c r="A2" s="125"/>
      <c r="B2" s="267"/>
      <c r="C2" s="267"/>
      <c r="D2" s="267"/>
      <c r="E2" s="267"/>
      <c r="F2" s="267"/>
      <c r="G2" s="267"/>
      <c r="H2" s="267"/>
      <c r="I2" s="267"/>
    </row>
    <row r="3" spans="1:8" s="110" customFormat="1" ht="3" customHeight="1">
      <c r="A3" s="125"/>
      <c r="C3" s="181"/>
      <c r="D3" s="181"/>
      <c r="E3" s="181"/>
      <c r="F3" s="181"/>
      <c r="G3" s="181"/>
      <c r="H3" s="181"/>
    </row>
    <row r="4" spans="1:11" s="183" customFormat="1" ht="45" customHeight="1">
      <c r="A4" s="184" t="s">
        <v>382</v>
      </c>
      <c r="B4" s="184" t="s">
        <v>383</v>
      </c>
      <c r="C4" s="184" t="s">
        <v>381</v>
      </c>
      <c r="D4" s="184" t="s">
        <v>661</v>
      </c>
      <c r="E4" s="184" t="s">
        <v>662</v>
      </c>
      <c r="F4" s="184" t="s">
        <v>663</v>
      </c>
      <c r="G4" s="184" t="s">
        <v>670</v>
      </c>
      <c r="H4" s="184" t="s">
        <v>667</v>
      </c>
      <c r="I4" s="184" t="s">
        <v>666</v>
      </c>
      <c r="J4" s="182"/>
      <c r="K4" s="182"/>
    </row>
    <row r="5" spans="1:8" s="110" customFormat="1" ht="3.75" customHeight="1">
      <c r="A5" s="125"/>
      <c r="C5" s="181"/>
      <c r="D5" s="181"/>
      <c r="E5" s="181"/>
      <c r="F5" s="181"/>
      <c r="G5" s="181"/>
      <c r="H5" s="181"/>
    </row>
    <row r="6" spans="1:9" ht="12.75">
      <c r="A6" s="168" t="s">
        <v>173</v>
      </c>
      <c r="B6" s="172" t="s">
        <v>651</v>
      </c>
      <c r="C6" s="172" t="s">
        <v>174</v>
      </c>
      <c r="D6" s="221"/>
      <c r="E6" s="172"/>
      <c r="F6" s="172"/>
      <c r="G6" s="238"/>
      <c r="H6" s="238"/>
      <c r="I6" s="221"/>
    </row>
    <row r="7" spans="1:9" ht="12.75">
      <c r="A7" s="168" t="s">
        <v>175</v>
      </c>
      <c r="B7" s="172" t="s">
        <v>176</v>
      </c>
      <c r="C7" s="172" t="s">
        <v>177</v>
      </c>
      <c r="D7" s="221"/>
      <c r="E7" s="172"/>
      <c r="F7" s="172"/>
      <c r="G7" s="238"/>
      <c r="H7" s="238"/>
      <c r="I7" s="221"/>
    </row>
    <row r="8" spans="1:9" ht="12.75">
      <c r="A8" s="168" t="s">
        <v>178</v>
      </c>
      <c r="B8" s="172" t="s">
        <v>657</v>
      </c>
      <c r="C8" s="172" t="s">
        <v>179</v>
      </c>
      <c r="D8" s="221"/>
      <c r="E8" s="172"/>
      <c r="F8" s="172"/>
      <c r="G8" s="238"/>
      <c r="H8" s="238"/>
      <c r="I8" s="221"/>
    </row>
    <row r="9" spans="1:9" ht="12.75" customHeight="1">
      <c r="A9" s="168" t="s">
        <v>180</v>
      </c>
      <c r="B9" s="170" t="s">
        <v>181</v>
      </c>
      <c r="C9" s="172" t="s">
        <v>182</v>
      </c>
      <c r="D9" s="221"/>
      <c r="E9" s="172"/>
      <c r="F9" s="172"/>
      <c r="G9" s="238"/>
      <c r="H9" s="238"/>
      <c r="I9" s="221"/>
    </row>
    <row r="10" spans="1:9" ht="12.75" customHeight="1">
      <c r="A10" s="168" t="s">
        <v>183</v>
      </c>
      <c r="B10" s="170" t="s">
        <v>184</v>
      </c>
      <c r="C10" s="172" t="s">
        <v>185</v>
      </c>
      <c r="D10" s="221"/>
      <c r="E10" s="172"/>
      <c r="F10" s="172"/>
      <c r="G10" s="238"/>
      <c r="H10" s="238"/>
      <c r="I10" s="221"/>
    </row>
    <row r="11" spans="1:9" ht="12.75" customHeight="1">
      <c r="A11" s="168" t="s">
        <v>186</v>
      </c>
      <c r="B11" s="170" t="s">
        <v>187</v>
      </c>
      <c r="C11" s="172" t="s">
        <v>188</v>
      </c>
      <c r="D11" s="221"/>
      <c r="E11" s="172"/>
      <c r="F11" s="172"/>
      <c r="G11" s="238"/>
      <c r="H11" s="238"/>
      <c r="I11" s="221"/>
    </row>
    <row r="12" spans="1:9" ht="12.75" customHeight="1">
      <c r="A12" s="168" t="s">
        <v>189</v>
      </c>
      <c r="B12" s="170" t="s">
        <v>190</v>
      </c>
      <c r="C12" s="172" t="s">
        <v>191</v>
      </c>
      <c r="D12" s="221"/>
      <c r="E12" s="172"/>
      <c r="F12" s="172"/>
      <c r="G12" s="238"/>
      <c r="H12" s="238"/>
      <c r="I12" s="221"/>
    </row>
    <row r="13" spans="1:9" ht="12.75" customHeight="1">
      <c r="A13" s="168" t="s">
        <v>192</v>
      </c>
      <c r="B13" s="170" t="s">
        <v>193</v>
      </c>
      <c r="C13" s="172" t="s">
        <v>194</v>
      </c>
      <c r="D13" s="221"/>
      <c r="E13" s="172"/>
      <c r="F13" s="172"/>
      <c r="G13" s="238"/>
      <c r="H13" s="238"/>
      <c r="I13" s="221"/>
    </row>
    <row r="14" spans="1:9" ht="12.75" customHeight="1">
      <c r="A14" s="168" t="s">
        <v>195</v>
      </c>
      <c r="B14" s="170" t="s">
        <v>196</v>
      </c>
      <c r="C14" s="172" t="s">
        <v>197</v>
      </c>
      <c r="D14" s="221"/>
      <c r="E14" s="172"/>
      <c r="F14" s="172"/>
      <c r="G14" s="238"/>
      <c r="H14" s="238"/>
      <c r="I14" s="221"/>
    </row>
    <row r="15" spans="1:9" ht="12.75" customHeight="1">
      <c r="A15" s="168" t="s">
        <v>198</v>
      </c>
      <c r="B15" s="170" t="s">
        <v>199</v>
      </c>
      <c r="C15" s="172" t="s">
        <v>200</v>
      </c>
      <c r="D15" s="221"/>
      <c r="E15" s="172"/>
      <c r="F15" s="172"/>
      <c r="G15" s="238"/>
      <c r="H15" s="238"/>
      <c r="I15" s="221"/>
    </row>
    <row r="16" spans="1:9" ht="12.75" customHeight="1">
      <c r="A16" s="168" t="s">
        <v>201</v>
      </c>
      <c r="B16" s="170" t="s">
        <v>202</v>
      </c>
      <c r="C16" s="172" t="s">
        <v>203</v>
      </c>
      <c r="D16" s="221"/>
      <c r="E16" s="172"/>
      <c r="F16" s="172"/>
      <c r="G16" s="238"/>
      <c r="H16" s="238"/>
      <c r="I16" s="221"/>
    </row>
    <row r="17" spans="1:9" ht="12.75" customHeight="1">
      <c r="A17" s="168" t="s">
        <v>204</v>
      </c>
      <c r="B17" s="170" t="s">
        <v>205</v>
      </c>
      <c r="C17" s="172" t="s">
        <v>206</v>
      </c>
      <c r="D17" s="221"/>
      <c r="E17" s="172"/>
      <c r="F17" s="172"/>
      <c r="G17" s="238"/>
      <c r="H17" s="238"/>
      <c r="I17" s="221"/>
    </row>
    <row r="18" spans="1:9" ht="12.75" customHeight="1">
      <c r="A18" s="168" t="s">
        <v>207</v>
      </c>
      <c r="B18" s="170" t="s">
        <v>208</v>
      </c>
      <c r="C18" s="172" t="s">
        <v>209</v>
      </c>
      <c r="D18" s="221"/>
      <c r="E18" s="172"/>
      <c r="F18" s="172"/>
      <c r="G18" s="238"/>
      <c r="H18" s="238"/>
      <c r="I18" s="221"/>
    </row>
    <row r="19" spans="1:9" ht="12.75" customHeight="1">
      <c r="A19" s="169" t="s">
        <v>210</v>
      </c>
      <c r="B19" s="173" t="s">
        <v>211</v>
      </c>
      <c r="C19" s="180" t="s">
        <v>611</v>
      </c>
      <c r="D19" s="222"/>
      <c r="E19" s="180"/>
      <c r="F19" s="180"/>
      <c r="G19" s="239"/>
      <c r="H19" s="239"/>
      <c r="I19" s="222"/>
    </row>
    <row r="20" spans="1:9" ht="12.75" customHeight="1">
      <c r="A20" s="168" t="s">
        <v>212</v>
      </c>
      <c r="B20" s="170" t="s">
        <v>213</v>
      </c>
      <c r="C20" s="172" t="s">
        <v>612</v>
      </c>
      <c r="D20" s="221"/>
      <c r="E20" s="172"/>
      <c r="F20" s="172"/>
      <c r="G20" s="238"/>
      <c r="H20" s="238"/>
      <c r="I20" s="221"/>
    </row>
    <row r="21" spans="1:9" ht="12.75" customHeight="1">
      <c r="A21" s="168" t="s">
        <v>214</v>
      </c>
      <c r="B21" s="170" t="s">
        <v>215</v>
      </c>
      <c r="C21" s="172" t="s">
        <v>613</v>
      </c>
      <c r="D21" s="221"/>
      <c r="E21" s="172"/>
      <c r="F21" s="172"/>
      <c r="G21" s="238"/>
      <c r="H21" s="238"/>
      <c r="I21" s="221"/>
    </row>
    <row r="22" spans="1:9" ht="12.75">
      <c r="A22" s="168" t="s">
        <v>216</v>
      </c>
      <c r="B22" s="172" t="s">
        <v>217</v>
      </c>
      <c r="C22" s="172" t="s">
        <v>614</v>
      </c>
      <c r="D22" s="221">
        <v>50000</v>
      </c>
      <c r="E22" s="172"/>
      <c r="F22" s="172"/>
      <c r="G22" s="238"/>
      <c r="H22" s="238"/>
      <c r="I22" s="221">
        <v>50000</v>
      </c>
    </row>
    <row r="23" spans="1:9" ht="12.75" customHeight="1">
      <c r="A23" s="169" t="s">
        <v>218</v>
      </c>
      <c r="B23" s="173" t="s">
        <v>219</v>
      </c>
      <c r="C23" s="180" t="s">
        <v>615</v>
      </c>
      <c r="D23" s="222">
        <v>50000</v>
      </c>
      <c r="E23" s="180"/>
      <c r="F23" s="180"/>
      <c r="G23" s="239"/>
      <c r="H23" s="239"/>
      <c r="I23" s="222">
        <v>50000</v>
      </c>
    </row>
    <row r="24" spans="1:9" ht="12.75" customHeight="1">
      <c r="A24" s="169" t="s">
        <v>220</v>
      </c>
      <c r="B24" s="173" t="s">
        <v>221</v>
      </c>
      <c r="C24" s="180" t="s">
        <v>139</v>
      </c>
      <c r="D24" s="222">
        <v>50000</v>
      </c>
      <c r="E24" s="180"/>
      <c r="F24" s="180"/>
      <c r="G24" s="239"/>
      <c r="H24" s="239"/>
      <c r="I24" s="222">
        <v>50000</v>
      </c>
    </row>
    <row r="25" spans="1:9" ht="12.75" customHeight="1">
      <c r="A25" s="169" t="s">
        <v>222</v>
      </c>
      <c r="B25" s="173" t="s">
        <v>223</v>
      </c>
      <c r="C25" s="180" t="s">
        <v>140</v>
      </c>
      <c r="D25" s="222">
        <v>5000</v>
      </c>
      <c r="E25" s="180"/>
      <c r="F25" s="180"/>
      <c r="G25" s="239"/>
      <c r="H25" s="239"/>
      <c r="I25" s="222">
        <v>5000</v>
      </c>
    </row>
    <row r="26" spans="1:9" ht="12.75" customHeight="1">
      <c r="A26" s="168" t="s">
        <v>224</v>
      </c>
      <c r="B26" s="170" t="s">
        <v>35</v>
      </c>
      <c r="C26" s="172" t="s">
        <v>616</v>
      </c>
      <c r="D26" s="221"/>
      <c r="E26" s="172"/>
      <c r="F26" s="172"/>
      <c r="G26" s="238"/>
      <c r="H26" s="238"/>
      <c r="I26" s="221"/>
    </row>
    <row r="27" spans="1:9" ht="12.75" customHeight="1">
      <c r="A27" s="168" t="s">
        <v>225</v>
      </c>
      <c r="B27" s="170" t="s">
        <v>226</v>
      </c>
      <c r="C27" s="172" t="s">
        <v>617</v>
      </c>
      <c r="D27" s="221">
        <v>50000</v>
      </c>
      <c r="E27" s="172"/>
      <c r="F27" s="172"/>
      <c r="G27" s="238"/>
      <c r="H27" s="238"/>
      <c r="I27" s="221">
        <v>50000</v>
      </c>
    </row>
    <row r="28" spans="1:9" s="193" customFormat="1" ht="12.75" customHeight="1">
      <c r="A28" s="191"/>
      <c r="B28" s="190" t="s">
        <v>500</v>
      </c>
      <c r="C28" s="192"/>
      <c r="D28" s="223"/>
      <c r="E28" s="192"/>
      <c r="F28" s="192"/>
      <c r="G28" s="240"/>
      <c r="H28" s="240"/>
      <c r="I28" s="223"/>
    </row>
    <row r="29" spans="1:9" s="193" customFormat="1" ht="12.75" customHeight="1">
      <c r="A29" s="191"/>
      <c r="B29" s="190" t="s">
        <v>501</v>
      </c>
      <c r="C29" s="192"/>
      <c r="D29" s="223"/>
      <c r="E29" s="192"/>
      <c r="F29" s="192"/>
      <c r="G29" s="240"/>
      <c r="H29" s="240"/>
      <c r="I29" s="223"/>
    </row>
    <row r="30" spans="1:9" s="193" customFormat="1" ht="12.75" customHeight="1">
      <c r="A30" s="191"/>
      <c r="B30" s="190" t="s">
        <v>502</v>
      </c>
      <c r="C30" s="192"/>
      <c r="D30" s="223"/>
      <c r="E30" s="192"/>
      <c r="F30" s="192"/>
      <c r="G30" s="240"/>
      <c r="H30" s="240"/>
      <c r="I30" s="223"/>
    </row>
    <row r="31" spans="1:9" ht="12.75" customHeight="1">
      <c r="A31" s="168" t="s">
        <v>227</v>
      </c>
      <c r="B31" s="170" t="s">
        <v>228</v>
      </c>
      <c r="C31" s="172" t="s">
        <v>618</v>
      </c>
      <c r="D31" s="221"/>
      <c r="E31" s="172"/>
      <c r="F31" s="172"/>
      <c r="G31" s="238"/>
      <c r="H31" s="238"/>
      <c r="I31" s="221"/>
    </row>
    <row r="32" spans="1:9" ht="12.75" customHeight="1">
      <c r="A32" s="169" t="s">
        <v>229</v>
      </c>
      <c r="B32" s="173" t="s">
        <v>230</v>
      </c>
      <c r="C32" s="180" t="s">
        <v>619</v>
      </c>
      <c r="D32" s="222">
        <v>50000</v>
      </c>
      <c r="E32" s="180"/>
      <c r="F32" s="180"/>
      <c r="G32" s="239"/>
      <c r="H32" s="239"/>
      <c r="I32" s="222">
        <v>50000</v>
      </c>
    </row>
    <row r="33" spans="1:9" ht="12.75" customHeight="1">
      <c r="A33" s="168" t="s">
        <v>231</v>
      </c>
      <c r="B33" s="170" t="s">
        <v>232</v>
      </c>
      <c r="C33" s="172" t="s">
        <v>620</v>
      </c>
      <c r="D33" s="221">
        <v>100000</v>
      </c>
      <c r="E33" s="172"/>
      <c r="F33" s="172"/>
      <c r="G33" s="238"/>
      <c r="H33" s="238"/>
      <c r="I33" s="221">
        <v>100000</v>
      </c>
    </row>
    <row r="34" spans="1:9" ht="12.75" customHeight="1">
      <c r="A34" s="168" t="s">
        <v>233</v>
      </c>
      <c r="B34" s="170" t="s">
        <v>42</v>
      </c>
      <c r="C34" s="172" t="s">
        <v>621</v>
      </c>
      <c r="D34" s="221">
        <v>45000</v>
      </c>
      <c r="E34" s="172"/>
      <c r="F34" s="172"/>
      <c r="G34" s="238"/>
      <c r="H34" s="238"/>
      <c r="I34" s="221">
        <v>45000</v>
      </c>
    </row>
    <row r="35" spans="1:9" s="193" customFormat="1" ht="12.75" customHeight="1" hidden="1">
      <c r="A35" s="191"/>
      <c r="B35" s="190" t="s">
        <v>498</v>
      </c>
      <c r="C35" s="192"/>
      <c r="D35" s="223"/>
      <c r="E35" s="192"/>
      <c r="F35" s="192"/>
      <c r="G35" s="240"/>
      <c r="H35" s="240"/>
      <c r="I35" s="223"/>
    </row>
    <row r="36" spans="1:9" s="193" customFormat="1" ht="12.75" customHeight="1" hidden="1">
      <c r="A36" s="191"/>
      <c r="B36" s="190" t="s">
        <v>499</v>
      </c>
      <c r="C36" s="192"/>
      <c r="D36" s="223"/>
      <c r="E36" s="192"/>
      <c r="F36" s="192"/>
      <c r="G36" s="240"/>
      <c r="H36" s="240"/>
      <c r="I36" s="223"/>
    </row>
    <row r="37" spans="1:9" ht="12.75" customHeight="1">
      <c r="A37" s="169" t="s">
        <v>234</v>
      </c>
      <c r="B37" s="173" t="s">
        <v>235</v>
      </c>
      <c r="C37" s="180" t="s">
        <v>622</v>
      </c>
      <c r="D37" s="222">
        <v>145000</v>
      </c>
      <c r="E37" s="180"/>
      <c r="F37" s="180"/>
      <c r="G37" s="239"/>
      <c r="H37" s="239"/>
      <c r="I37" s="222">
        <v>145000</v>
      </c>
    </row>
    <row r="38" spans="1:9" ht="12.75" customHeight="1">
      <c r="A38" s="168" t="s">
        <v>236</v>
      </c>
      <c r="B38" s="170" t="s">
        <v>237</v>
      </c>
      <c r="C38" s="172" t="s">
        <v>623</v>
      </c>
      <c r="D38" s="221"/>
      <c r="E38" s="172"/>
      <c r="F38" s="172"/>
      <c r="G38" s="238"/>
      <c r="H38" s="238"/>
      <c r="I38" s="221"/>
    </row>
    <row r="39" spans="1:9" s="193" customFormat="1" ht="12.75" customHeight="1">
      <c r="A39" s="191"/>
      <c r="B39" s="190" t="s">
        <v>496</v>
      </c>
      <c r="C39" s="192"/>
      <c r="D39" s="223"/>
      <c r="E39" s="192"/>
      <c r="F39" s="192"/>
      <c r="G39" s="240"/>
      <c r="H39" s="240"/>
      <c r="I39" s="223"/>
    </row>
    <row r="40" spans="1:9" s="193" customFormat="1" ht="12.75" customHeight="1">
      <c r="A40" s="191"/>
      <c r="B40" s="190" t="s">
        <v>652</v>
      </c>
      <c r="C40" s="192"/>
      <c r="D40" s="223"/>
      <c r="E40" s="192"/>
      <c r="F40" s="192"/>
      <c r="G40" s="240"/>
      <c r="H40" s="240"/>
      <c r="I40" s="223"/>
    </row>
    <row r="41" spans="1:9" s="193" customFormat="1" ht="12.75" customHeight="1">
      <c r="A41" s="191"/>
      <c r="B41" s="190" t="s">
        <v>497</v>
      </c>
      <c r="C41" s="192"/>
      <c r="D41" s="223"/>
      <c r="E41" s="192"/>
      <c r="F41" s="192"/>
      <c r="G41" s="240"/>
      <c r="H41" s="240"/>
      <c r="I41" s="223"/>
    </row>
    <row r="42" spans="1:9" ht="12.75" customHeight="1">
      <c r="A42" s="168" t="s">
        <v>238</v>
      </c>
      <c r="B42" s="170" t="s">
        <v>44</v>
      </c>
      <c r="C42" s="172" t="s">
        <v>624</v>
      </c>
      <c r="D42" s="221"/>
      <c r="E42" s="172"/>
      <c r="F42" s="172"/>
      <c r="G42" s="238"/>
      <c r="H42" s="238"/>
      <c r="I42" s="221"/>
    </row>
    <row r="43" spans="1:9" ht="12.75" customHeight="1">
      <c r="A43" s="168" t="s">
        <v>239</v>
      </c>
      <c r="B43" s="170" t="s">
        <v>45</v>
      </c>
      <c r="C43" s="172" t="s">
        <v>625</v>
      </c>
      <c r="D43" s="221"/>
      <c r="E43" s="172"/>
      <c r="F43" s="172"/>
      <c r="G43" s="238"/>
      <c r="H43" s="238"/>
      <c r="I43" s="221"/>
    </row>
    <row r="44" spans="1:9" ht="12.75" customHeight="1">
      <c r="A44" s="168" t="s">
        <v>240</v>
      </c>
      <c r="B44" s="170" t="s">
        <v>503</v>
      </c>
      <c r="C44" s="172" t="s">
        <v>626</v>
      </c>
      <c r="D44" s="221"/>
      <c r="E44" s="172"/>
      <c r="F44" s="172"/>
      <c r="G44" s="238"/>
      <c r="H44" s="238"/>
      <c r="I44" s="221"/>
    </row>
    <row r="45" spans="1:9" ht="12.75" customHeight="1">
      <c r="A45" s="168" t="s">
        <v>241</v>
      </c>
      <c r="B45" s="176" t="s">
        <v>242</v>
      </c>
      <c r="C45" s="172" t="s">
        <v>627</v>
      </c>
      <c r="D45" s="221"/>
      <c r="E45" s="172"/>
      <c r="F45" s="172"/>
      <c r="G45" s="238"/>
      <c r="H45" s="238"/>
      <c r="I45" s="221"/>
    </row>
    <row r="46" spans="1:9" ht="12.75">
      <c r="A46" s="168" t="s">
        <v>243</v>
      </c>
      <c r="B46" s="172" t="s">
        <v>244</v>
      </c>
      <c r="C46" s="172" t="s">
        <v>628</v>
      </c>
      <c r="D46" s="221">
        <f>SUM(H46:I46)</f>
        <v>50000</v>
      </c>
      <c r="E46" s="172"/>
      <c r="F46" s="172"/>
      <c r="G46" s="238"/>
      <c r="H46" s="238"/>
      <c r="I46" s="221">
        <v>50000</v>
      </c>
    </row>
    <row r="47" spans="1:9" ht="12.75" customHeight="1">
      <c r="A47" s="168" t="s">
        <v>245</v>
      </c>
      <c r="B47" s="170" t="s">
        <v>504</v>
      </c>
      <c r="C47" s="172" t="s">
        <v>629</v>
      </c>
      <c r="D47" s="221">
        <f>SUM(E47:I47)</f>
        <v>433384</v>
      </c>
      <c r="E47" s="172"/>
      <c r="F47" s="172"/>
      <c r="G47" s="238"/>
      <c r="H47" s="238">
        <v>183384</v>
      </c>
      <c r="I47" s="221">
        <v>250000</v>
      </c>
    </row>
    <row r="48" spans="1:9" ht="12.75" customHeight="1">
      <c r="A48" s="169" t="s">
        <v>246</v>
      </c>
      <c r="B48" s="173" t="s">
        <v>247</v>
      </c>
      <c r="C48" s="180" t="s">
        <v>630</v>
      </c>
      <c r="D48" s="222">
        <f>SUM(H48:I48)</f>
        <v>483384</v>
      </c>
      <c r="E48" s="180"/>
      <c r="F48" s="180"/>
      <c r="G48" s="239"/>
      <c r="H48" s="239">
        <v>183384</v>
      </c>
      <c r="I48" s="222">
        <v>300000</v>
      </c>
    </row>
    <row r="49" spans="1:9" ht="12.75" customHeight="1">
      <c r="A49" s="168" t="s">
        <v>248</v>
      </c>
      <c r="B49" s="170" t="s">
        <v>249</v>
      </c>
      <c r="C49" s="172" t="s">
        <v>631</v>
      </c>
      <c r="D49" s="221">
        <v>70000</v>
      </c>
      <c r="E49" s="172"/>
      <c r="F49" s="172"/>
      <c r="G49" s="238"/>
      <c r="H49" s="238"/>
      <c r="I49" s="221">
        <v>70000</v>
      </c>
    </row>
    <row r="50" spans="1:9" ht="12.75" customHeight="1">
      <c r="A50" s="168" t="s">
        <v>250</v>
      </c>
      <c r="B50" s="170" t="s">
        <v>251</v>
      </c>
      <c r="C50" s="172" t="s">
        <v>632</v>
      </c>
      <c r="D50" s="221"/>
      <c r="E50" s="172"/>
      <c r="F50" s="172"/>
      <c r="G50" s="238"/>
      <c r="H50" s="238"/>
      <c r="I50" s="221"/>
    </row>
    <row r="51" spans="1:9" ht="12.75" customHeight="1">
      <c r="A51" s="169" t="s">
        <v>252</v>
      </c>
      <c r="B51" s="173" t="s">
        <v>253</v>
      </c>
      <c r="C51" s="180" t="s">
        <v>633</v>
      </c>
      <c r="D51" s="222">
        <v>70000</v>
      </c>
      <c r="E51" s="180"/>
      <c r="F51" s="180"/>
      <c r="G51" s="239"/>
      <c r="H51" s="239"/>
      <c r="I51" s="222">
        <v>70000</v>
      </c>
    </row>
    <row r="52" spans="1:9" ht="12.75" customHeight="1">
      <c r="A52" s="168" t="s">
        <v>254</v>
      </c>
      <c r="B52" s="170" t="s">
        <v>255</v>
      </c>
      <c r="C52" s="172" t="s">
        <v>634</v>
      </c>
      <c r="D52" s="221">
        <f>SUM(H52:I52)</f>
        <v>169514</v>
      </c>
      <c r="E52" s="172"/>
      <c r="F52" s="172"/>
      <c r="G52" s="238"/>
      <c r="H52" s="238">
        <v>49514</v>
      </c>
      <c r="I52" s="221">
        <v>120000</v>
      </c>
    </row>
    <row r="53" spans="1:9" ht="12.75" customHeight="1">
      <c r="A53" s="168" t="s">
        <v>256</v>
      </c>
      <c r="B53" s="170" t="s">
        <v>257</v>
      </c>
      <c r="C53" s="172" t="s">
        <v>635</v>
      </c>
      <c r="D53" s="221"/>
      <c r="E53" s="172"/>
      <c r="F53" s="172"/>
      <c r="G53" s="238"/>
      <c r="H53" s="238"/>
      <c r="I53" s="221"/>
    </row>
    <row r="54" spans="1:9" ht="12.75" customHeight="1">
      <c r="A54" s="168" t="s">
        <v>258</v>
      </c>
      <c r="B54" s="170" t="s">
        <v>259</v>
      </c>
      <c r="C54" s="172" t="s">
        <v>636</v>
      </c>
      <c r="D54" s="221"/>
      <c r="E54" s="172"/>
      <c r="F54" s="172"/>
      <c r="G54" s="238"/>
      <c r="H54" s="238"/>
      <c r="I54" s="221"/>
    </row>
    <row r="55" spans="1:9" ht="12.75" customHeight="1">
      <c r="A55" s="168" t="s">
        <v>260</v>
      </c>
      <c r="B55" s="170" t="s">
        <v>261</v>
      </c>
      <c r="C55" s="172" t="s">
        <v>637</v>
      </c>
      <c r="D55" s="221"/>
      <c r="E55" s="172"/>
      <c r="F55" s="172"/>
      <c r="G55" s="238"/>
      <c r="H55" s="238"/>
      <c r="I55" s="221"/>
    </row>
    <row r="56" spans="1:9" ht="12.75" customHeight="1">
      <c r="A56" s="168" t="s">
        <v>262</v>
      </c>
      <c r="B56" s="170" t="s">
        <v>67</v>
      </c>
      <c r="C56" s="172" t="s">
        <v>638</v>
      </c>
      <c r="D56" s="221"/>
      <c r="E56" s="172"/>
      <c r="F56" s="172"/>
      <c r="G56" s="238"/>
      <c r="H56" s="238"/>
      <c r="I56" s="221"/>
    </row>
    <row r="57" spans="1:9" ht="12.75" customHeight="1">
      <c r="A57" s="169" t="s">
        <v>263</v>
      </c>
      <c r="B57" s="173" t="s">
        <v>264</v>
      </c>
      <c r="C57" s="180" t="s">
        <v>639</v>
      </c>
      <c r="D57" s="222">
        <f>SUM(H57:I57)</f>
        <v>169514</v>
      </c>
      <c r="E57" s="180"/>
      <c r="F57" s="180"/>
      <c r="G57" s="239"/>
      <c r="H57" s="239">
        <v>49514</v>
      </c>
      <c r="I57" s="222">
        <v>120000</v>
      </c>
    </row>
    <row r="58" spans="1:9" ht="12.75" customHeight="1">
      <c r="A58" s="169" t="s">
        <v>265</v>
      </c>
      <c r="B58" s="173" t="s">
        <v>266</v>
      </c>
      <c r="C58" s="180" t="s">
        <v>142</v>
      </c>
      <c r="D58" s="222">
        <f>SUM(H58:I58)</f>
        <v>734514</v>
      </c>
      <c r="E58" s="180"/>
      <c r="F58" s="180"/>
      <c r="G58" s="239"/>
      <c r="H58" s="239">
        <v>49514</v>
      </c>
      <c r="I58" s="222">
        <v>685000</v>
      </c>
    </row>
    <row r="59" spans="1:9" ht="12.75" customHeight="1" hidden="1">
      <c r="A59" s="168" t="s">
        <v>267</v>
      </c>
      <c r="B59" s="174" t="s">
        <v>268</v>
      </c>
      <c r="C59" s="172" t="s">
        <v>640</v>
      </c>
      <c r="D59" s="221"/>
      <c r="E59" s="172"/>
      <c r="F59" s="172"/>
      <c r="G59" s="238"/>
      <c r="H59" s="238"/>
      <c r="I59" s="221"/>
    </row>
    <row r="60" spans="1:9" ht="12.75" customHeight="1" hidden="1">
      <c r="A60" s="168" t="s">
        <v>269</v>
      </c>
      <c r="B60" s="174" t="s">
        <v>270</v>
      </c>
      <c r="C60" s="172" t="s">
        <v>641</v>
      </c>
      <c r="D60" s="221"/>
      <c r="E60" s="172"/>
      <c r="F60" s="172"/>
      <c r="G60" s="238"/>
      <c r="H60" s="238"/>
      <c r="I60" s="221"/>
    </row>
    <row r="61" spans="1:9" ht="12.75" customHeight="1" hidden="1">
      <c r="A61" s="168" t="s">
        <v>271</v>
      </c>
      <c r="B61" s="177" t="s">
        <v>272</v>
      </c>
      <c r="C61" s="172" t="s">
        <v>642</v>
      </c>
      <c r="D61" s="221"/>
      <c r="E61" s="172"/>
      <c r="F61" s="172"/>
      <c r="G61" s="238"/>
      <c r="H61" s="238"/>
      <c r="I61" s="221"/>
    </row>
    <row r="62" spans="1:9" ht="12.75" customHeight="1" hidden="1">
      <c r="A62" s="168" t="s">
        <v>273</v>
      </c>
      <c r="B62" s="177" t="s">
        <v>505</v>
      </c>
      <c r="C62" s="172" t="s">
        <v>643</v>
      </c>
      <c r="D62" s="221"/>
      <c r="E62" s="172"/>
      <c r="F62" s="172"/>
      <c r="G62" s="238"/>
      <c r="H62" s="238"/>
      <c r="I62" s="221"/>
    </row>
    <row r="63" spans="1:9" ht="12.75" customHeight="1" hidden="1">
      <c r="A63" s="168" t="s">
        <v>274</v>
      </c>
      <c r="B63" s="177" t="s">
        <v>275</v>
      </c>
      <c r="C63" s="172" t="s">
        <v>644</v>
      </c>
      <c r="D63" s="221"/>
      <c r="E63" s="172"/>
      <c r="F63" s="172"/>
      <c r="G63" s="238"/>
      <c r="H63" s="238"/>
      <c r="I63" s="221"/>
    </row>
    <row r="64" spans="1:9" ht="12.75" customHeight="1" hidden="1">
      <c r="A64" s="168" t="s">
        <v>276</v>
      </c>
      <c r="B64" s="174" t="s">
        <v>506</v>
      </c>
      <c r="C64" s="172" t="s">
        <v>645</v>
      </c>
      <c r="D64" s="221"/>
      <c r="E64" s="172"/>
      <c r="F64" s="172"/>
      <c r="G64" s="238"/>
      <c r="H64" s="238"/>
      <c r="I64" s="221"/>
    </row>
    <row r="65" spans="1:9" ht="12.75" customHeight="1" hidden="1">
      <c r="A65" s="168" t="s">
        <v>277</v>
      </c>
      <c r="B65" s="174" t="s">
        <v>278</v>
      </c>
      <c r="C65" s="172" t="s">
        <v>646</v>
      </c>
      <c r="D65" s="221"/>
      <c r="E65" s="172"/>
      <c r="F65" s="172"/>
      <c r="G65" s="238"/>
      <c r="H65" s="238"/>
      <c r="I65" s="221"/>
    </row>
    <row r="66" spans="1:9" ht="12.75" customHeight="1" hidden="1">
      <c r="A66" s="168" t="s">
        <v>279</v>
      </c>
      <c r="B66" s="174" t="s">
        <v>610</v>
      </c>
      <c r="C66" s="172" t="s">
        <v>647</v>
      </c>
      <c r="D66" s="221"/>
      <c r="E66" s="172"/>
      <c r="F66" s="172"/>
      <c r="G66" s="238"/>
      <c r="H66" s="238"/>
      <c r="I66" s="221"/>
    </row>
    <row r="67" spans="1:9" ht="12.75" customHeight="1">
      <c r="A67" s="169" t="s">
        <v>280</v>
      </c>
      <c r="B67" s="178" t="s">
        <v>281</v>
      </c>
      <c r="C67" s="180" t="s">
        <v>143</v>
      </c>
      <c r="D67" s="222">
        <v>0</v>
      </c>
      <c r="E67" s="180"/>
      <c r="F67" s="180"/>
      <c r="G67" s="239"/>
      <c r="H67" s="239"/>
      <c r="I67" s="222">
        <v>0</v>
      </c>
    </row>
    <row r="68" spans="1:9" ht="12.75" customHeight="1">
      <c r="A68" s="168" t="s">
        <v>282</v>
      </c>
      <c r="B68" s="174" t="s">
        <v>283</v>
      </c>
      <c r="C68" s="172" t="s">
        <v>351</v>
      </c>
      <c r="D68" s="221"/>
      <c r="E68" s="172"/>
      <c r="F68" s="172"/>
      <c r="G68" s="238"/>
      <c r="H68" s="238"/>
      <c r="I68" s="221"/>
    </row>
    <row r="69" spans="1:9" ht="12.75" customHeight="1">
      <c r="A69" s="168" t="s">
        <v>284</v>
      </c>
      <c r="B69" s="174" t="s">
        <v>285</v>
      </c>
      <c r="C69" s="172" t="s">
        <v>352</v>
      </c>
      <c r="D69" s="221"/>
      <c r="E69" s="172"/>
      <c r="F69" s="172"/>
      <c r="G69" s="238"/>
      <c r="H69" s="238"/>
      <c r="I69" s="221"/>
    </row>
    <row r="70" spans="1:9" ht="12.75" customHeight="1">
      <c r="A70" s="168" t="s">
        <v>286</v>
      </c>
      <c r="B70" s="174" t="s">
        <v>287</v>
      </c>
      <c r="C70" s="172" t="s">
        <v>353</v>
      </c>
      <c r="D70" s="221"/>
      <c r="E70" s="172"/>
      <c r="F70" s="172"/>
      <c r="G70" s="238"/>
      <c r="H70" s="238"/>
      <c r="I70" s="221"/>
    </row>
    <row r="71" spans="1:9" ht="12.75" customHeight="1">
      <c r="A71" s="168" t="s">
        <v>288</v>
      </c>
      <c r="B71" s="174" t="s">
        <v>289</v>
      </c>
      <c r="C71" s="172" t="s">
        <v>354</v>
      </c>
      <c r="D71" s="221"/>
      <c r="E71" s="172"/>
      <c r="F71" s="172"/>
      <c r="G71" s="238"/>
      <c r="H71" s="238"/>
      <c r="I71" s="221"/>
    </row>
    <row r="72" spans="1:9" ht="12.75" customHeight="1">
      <c r="A72" s="168" t="s">
        <v>290</v>
      </c>
      <c r="B72" s="174" t="s">
        <v>291</v>
      </c>
      <c r="C72" s="172" t="s">
        <v>355</v>
      </c>
      <c r="D72" s="221"/>
      <c r="E72" s="172"/>
      <c r="F72" s="172"/>
      <c r="G72" s="238"/>
      <c r="H72" s="238"/>
      <c r="I72" s="221"/>
    </row>
    <row r="73" spans="1:9" ht="12.75" customHeight="1">
      <c r="A73" s="168" t="s">
        <v>292</v>
      </c>
      <c r="B73" s="174" t="s">
        <v>507</v>
      </c>
      <c r="C73" s="172" t="s">
        <v>145</v>
      </c>
      <c r="D73" s="221"/>
      <c r="E73" s="172"/>
      <c r="F73" s="172"/>
      <c r="G73" s="238"/>
      <c r="H73" s="238"/>
      <c r="I73" s="221"/>
    </row>
    <row r="74" spans="1:9" ht="12.75" customHeight="1" hidden="1">
      <c r="A74" s="168" t="s">
        <v>293</v>
      </c>
      <c r="B74" s="174" t="s">
        <v>294</v>
      </c>
      <c r="C74" s="172" t="s">
        <v>356</v>
      </c>
      <c r="D74" s="221"/>
      <c r="E74" s="172"/>
      <c r="F74" s="172"/>
      <c r="G74" s="238"/>
      <c r="H74" s="238"/>
      <c r="I74" s="221"/>
    </row>
    <row r="75" spans="1:9" ht="12.75" customHeight="1" hidden="1">
      <c r="A75" s="168" t="s">
        <v>295</v>
      </c>
      <c r="B75" s="174" t="s">
        <v>296</v>
      </c>
      <c r="C75" s="172" t="s">
        <v>357</v>
      </c>
      <c r="D75" s="221"/>
      <c r="E75" s="172"/>
      <c r="F75" s="172"/>
      <c r="G75" s="238"/>
      <c r="H75" s="238"/>
      <c r="I75" s="221"/>
    </row>
    <row r="76" spans="1:9" ht="12.75" customHeight="1" hidden="1">
      <c r="A76" s="168" t="s">
        <v>297</v>
      </c>
      <c r="B76" s="174" t="s">
        <v>298</v>
      </c>
      <c r="C76" s="172" t="s">
        <v>358</v>
      </c>
      <c r="D76" s="221"/>
      <c r="E76" s="172"/>
      <c r="F76" s="172"/>
      <c r="G76" s="238"/>
      <c r="H76" s="238"/>
      <c r="I76" s="221"/>
    </row>
    <row r="77" spans="1:9" ht="12.75" hidden="1">
      <c r="A77" s="168" t="s">
        <v>299</v>
      </c>
      <c r="B77" s="175" t="s">
        <v>300</v>
      </c>
      <c r="C77" s="172" t="s">
        <v>359</v>
      </c>
      <c r="D77" s="221"/>
      <c r="E77" s="172"/>
      <c r="F77" s="172"/>
      <c r="G77" s="238"/>
      <c r="H77" s="238"/>
      <c r="I77" s="221"/>
    </row>
    <row r="78" spans="1:9" ht="12.75" customHeight="1" hidden="1">
      <c r="A78" s="168" t="s">
        <v>301</v>
      </c>
      <c r="B78" s="174" t="s">
        <v>302</v>
      </c>
      <c r="C78" s="172" t="s">
        <v>360</v>
      </c>
      <c r="D78" s="221"/>
      <c r="E78" s="172"/>
      <c r="F78" s="172"/>
      <c r="G78" s="238"/>
      <c r="H78" s="238"/>
      <c r="I78" s="221"/>
    </row>
    <row r="79" spans="1:9" ht="12.75" hidden="1">
      <c r="A79" s="168" t="s">
        <v>303</v>
      </c>
      <c r="B79" s="175" t="s">
        <v>10</v>
      </c>
      <c r="C79" s="172" t="s">
        <v>361</v>
      </c>
      <c r="D79" s="221"/>
      <c r="E79" s="172"/>
      <c r="F79" s="172"/>
      <c r="G79" s="238"/>
      <c r="H79" s="238"/>
      <c r="I79" s="221"/>
    </row>
    <row r="80" spans="1:9" ht="12.75" customHeight="1">
      <c r="A80" s="169" t="s">
        <v>304</v>
      </c>
      <c r="B80" s="178" t="s">
        <v>305</v>
      </c>
      <c r="C80" s="180" t="s">
        <v>145</v>
      </c>
      <c r="D80" s="222">
        <v>300000</v>
      </c>
      <c r="E80" s="180"/>
      <c r="F80" s="180"/>
      <c r="G80" s="239"/>
      <c r="H80" s="239"/>
      <c r="I80" s="222">
        <v>300000</v>
      </c>
    </row>
    <row r="81" spans="1:9" ht="12.75" hidden="1">
      <c r="A81" s="168" t="s">
        <v>306</v>
      </c>
      <c r="B81" s="179" t="s">
        <v>307</v>
      </c>
      <c r="C81" s="172" t="s">
        <v>362</v>
      </c>
      <c r="D81" s="221"/>
      <c r="E81" s="172"/>
      <c r="F81" s="172"/>
      <c r="G81" s="238"/>
      <c r="H81" s="238"/>
      <c r="I81" s="221"/>
    </row>
    <row r="82" spans="1:9" ht="12.75" hidden="1">
      <c r="A82" s="168" t="s">
        <v>308</v>
      </c>
      <c r="B82" s="179" t="s">
        <v>309</v>
      </c>
      <c r="C82" s="172" t="s">
        <v>363</v>
      </c>
      <c r="D82" s="221"/>
      <c r="E82" s="172"/>
      <c r="F82" s="172"/>
      <c r="G82" s="238"/>
      <c r="H82" s="238"/>
      <c r="I82" s="221"/>
    </row>
    <row r="83" spans="1:9" ht="12.75" hidden="1">
      <c r="A83" s="168" t="s">
        <v>310</v>
      </c>
      <c r="B83" s="179" t="s">
        <v>311</v>
      </c>
      <c r="C83" s="172" t="s">
        <v>364</v>
      </c>
      <c r="D83" s="221"/>
      <c r="E83" s="172"/>
      <c r="F83" s="172"/>
      <c r="G83" s="238"/>
      <c r="H83" s="238"/>
      <c r="I83" s="221"/>
    </row>
    <row r="84" spans="1:9" ht="12.75" hidden="1">
      <c r="A84" s="168" t="s">
        <v>312</v>
      </c>
      <c r="B84" s="179" t="s">
        <v>313</v>
      </c>
      <c r="C84" s="172" t="s">
        <v>365</v>
      </c>
      <c r="D84" s="221"/>
      <c r="E84" s="172"/>
      <c r="F84" s="172"/>
      <c r="G84" s="238"/>
      <c r="H84" s="238"/>
      <c r="I84" s="221"/>
    </row>
    <row r="85" spans="1:9" ht="12.75" hidden="1">
      <c r="A85" s="168" t="s">
        <v>314</v>
      </c>
      <c r="B85" s="172" t="s">
        <v>315</v>
      </c>
      <c r="C85" s="172" t="s">
        <v>366</v>
      </c>
      <c r="D85" s="221"/>
      <c r="E85" s="172"/>
      <c r="F85" s="172"/>
      <c r="G85" s="238"/>
      <c r="H85" s="238"/>
      <c r="I85" s="221"/>
    </row>
    <row r="86" spans="1:9" ht="12.75" hidden="1">
      <c r="A86" s="168" t="s">
        <v>316</v>
      </c>
      <c r="B86" s="172" t="s">
        <v>317</v>
      </c>
      <c r="C86" s="172" t="s">
        <v>367</v>
      </c>
      <c r="D86" s="221"/>
      <c r="E86" s="172"/>
      <c r="F86" s="172"/>
      <c r="G86" s="238"/>
      <c r="H86" s="238"/>
      <c r="I86" s="221"/>
    </row>
    <row r="87" spans="1:9" ht="12.75" hidden="1">
      <c r="A87" s="168" t="s">
        <v>318</v>
      </c>
      <c r="B87" s="172" t="s">
        <v>319</v>
      </c>
      <c r="C87" s="172" t="s">
        <v>368</v>
      </c>
      <c r="D87" s="221"/>
      <c r="E87" s="172"/>
      <c r="F87" s="172"/>
      <c r="G87" s="238"/>
      <c r="H87" s="238"/>
      <c r="I87" s="221"/>
    </row>
    <row r="88" spans="1:9" ht="12.75">
      <c r="A88" s="241">
        <v>68</v>
      </c>
      <c r="B88" s="172" t="s">
        <v>671</v>
      </c>
      <c r="C88" s="172" t="s">
        <v>673</v>
      </c>
      <c r="D88" s="221">
        <v>433071</v>
      </c>
      <c r="E88" s="172"/>
      <c r="F88" s="172"/>
      <c r="G88" s="238">
        <v>433071</v>
      </c>
      <c r="H88" s="238"/>
      <c r="I88" s="221"/>
    </row>
    <row r="89" spans="1:9" ht="12.75">
      <c r="A89" s="241">
        <v>69</v>
      </c>
      <c r="B89" s="172" t="s">
        <v>672</v>
      </c>
      <c r="C89" s="172" t="s">
        <v>674</v>
      </c>
      <c r="D89" s="221">
        <v>116929</v>
      </c>
      <c r="E89" s="172"/>
      <c r="F89" s="172"/>
      <c r="G89" s="238">
        <v>116929</v>
      </c>
      <c r="H89" s="238"/>
      <c r="I89" s="221"/>
    </row>
    <row r="90" spans="1:9" ht="12.75">
      <c r="A90" s="169" t="s">
        <v>320</v>
      </c>
      <c r="B90" s="180" t="s">
        <v>321</v>
      </c>
      <c r="C90" s="180" t="s">
        <v>146</v>
      </c>
      <c r="D90" s="222">
        <v>550000</v>
      </c>
      <c r="E90" s="180"/>
      <c r="F90" s="180"/>
      <c r="G90" s="239">
        <v>550000</v>
      </c>
      <c r="H90" s="239"/>
      <c r="I90" s="222"/>
    </row>
    <row r="91" spans="1:9" ht="12.75" customHeight="1" hidden="1">
      <c r="A91" s="168" t="s">
        <v>322</v>
      </c>
      <c r="B91" s="174" t="s">
        <v>323</v>
      </c>
      <c r="C91" s="180" t="s">
        <v>369</v>
      </c>
      <c r="D91" s="221"/>
      <c r="E91" s="180"/>
      <c r="F91" s="180"/>
      <c r="G91" s="239"/>
      <c r="H91" s="239"/>
      <c r="I91" s="221"/>
    </row>
    <row r="92" spans="1:9" ht="12.75" customHeight="1" hidden="1">
      <c r="A92" s="168" t="s">
        <v>324</v>
      </c>
      <c r="B92" s="174" t="s">
        <v>325</v>
      </c>
      <c r="C92" s="180" t="s">
        <v>370</v>
      </c>
      <c r="D92" s="221"/>
      <c r="E92" s="180"/>
      <c r="F92" s="180"/>
      <c r="G92" s="239"/>
      <c r="H92" s="239"/>
      <c r="I92" s="221"/>
    </row>
    <row r="93" spans="1:9" ht="12.75" customHeight="1" hidden="1">
      <c r="A93" s="168" t="s">
        <v>326</v>
      </c>
      <c r="B93" s="174" t="s">
        <v>327</v>
      </c>
      <c r="C93" s="180" t="s">
        <v>371</v>
      </c>
      <c r="D93" s="221"/>
      <c r="E93" s="180"/>
      <c r="F93" s="180"/>
      <c r="G93" s="239"/>
      <c r="H93" s="239"/>
      <c r="I93" s="221"/>
    </row>
    <row r="94" spans="1:9" ht="12.75" customHeight="1" hidden="1">
      <c r="A94" s="168" t="s">
        <v>328</v>
      </c>
      <c r="B94" s="174" t="s">
        <v>329</v>
      </c>
      <c r="C94" s="180" t="s">
        <v>372</v>
      </c>
      <c r="D94" s="221"/>
      <c r="E94" s="180"/>
      <c r="F94" s="180"/>
      <c r="G94" s="239"/>
      <c r="H94" s="239"/>
      <c r="I94" s="221"/>
    </row>
    <row r="95" spans="1:9" ht="12.75" customHeight="1">
      <c r="A95" s="169" t="s">
        <v>330</v>
      </c>
      <c r="B95" s="178" t="s">
        <v>658</v>
      </c>
      <c r="C95" s="180" t="s">
        <v>147</v>
      </c>
      <c r="D95" s="222">
        <v>0</v>
      </c>
      <c r="E95" s="180"/>
      <c r="F95" s="180"/>
      <c r="G95" s="239"/>
      <c r="H95" s="239"/>
      <c r="I95" s="222">
        <v>0</v>
      </c>
    </row>
    <row r="96" spans="1:9" ht="12.75" customHeight="1" hidden="1">
      <c r="A96" s="168" t="s">
        <v>331</v>
      </c>
      <c r="B96" s="174" t="s">
        <v>332</v>
      </c>
      <c r="C96" s="172" t="s">
        <v>373</v>
      </c>
      <c r="D96" s="221"/>
      <c r="E96" s="172"/>
      <c r="F96" s="172"/>
      <c r="G96" s="238"/>
      <c r="H96" s="238"/>
      <c r="I96" s="221"/>
    </row>
    <row r="97" spans="1:9" ht="12.75" customHeight="1" hidden="1">
      <c r="A97" s="168" t="s">
        <v>333</v>
      </c>
      <c r="B97" s="174" t="s">
        <v>334</v>
      </c>
      <c r="C97" s="172" t="s">
        <v>374</v>
      </c>
      <c r="D97" s="221"/>
      <c r="E97" s="172"/>
      <c r="F97" s="172"/>
      <c r="G97" s="238"/>
      <c r="H97" s="238"/>
      <c r="I97" s="221"/>
    </row>
    <row r="98" spans="1:9" ht="12.75" customHeight="1" hidden="1">
      <c r="A98" s="168" t="s">
        <v>335</v>
      </c>
      <c r="B98" s="174" t="s">
        <v>336</v>
      </c>
      <c r="C98" s="172" t="s">
        <v>375</v>
      </c>
      <c r="D98" s="221"/>
      <c r="E98" s="172"/>
      <c r="F98" s="172"/>
      <c r="G98" s="238"/>
      <c r="H98" s="238"/>
      <c r="I98" s="221"/>
    </row>
    <row r="99" spans="1:9" ht="12.75" customHeight="1" hidden="1">
      <c r="A99" s="168" t="s">
        <v>337</v>
      </c>
      <c r="B99" s="174" t="s">
        <v>338</v>
      </c>
      <c r="C99" s="172" t="s">
        <v>376</v>
      </c>
      <c r="D99" s="221"/>
      <c r="E99" s="172"/>
      <c r="F99" s="172"/>
      <c r="G99" s="238"/>
      <c r="H99" s="238"/>
      <c r="I99" s="221"/>
    </row>
    <row r="100" spans="1:9" ht="12.75" customHeight="1" hidden="1">
      <c r="A100" s="168" t="s">
        <v>339</v>
      </c>
      <c r="B100" s="174" t="s">
        <v>340</v>
      </c>
      <c r="C100" s="172" t="s">
        <v>377</v>
      </c>
      <c r="D100" s="221"/>
      <c r="E100" s="172"/>
      <c r="F100" s="172"/>
      <c r="G100" s="238"/>
      <c r="H100" s="238"/>
      <c r="I100" s="221"/>
    </row>
    <row r="101" spans="1:9" ht="12.75" customHeight="1" hidden="1">
      <c r="A101" s="168" t="s">
        <v>341</v>
      </c>
      <c r="B101" s="174" t="s">
        <v>342</v>
      </c>
      <c r="C101" s="172" t="s">
        <v>378</v>
      </c>
      <c r="D101" s="221"/>
      <c r="E101" s="172"/>
      <c r="F101" s="172"/>
      <c r="G101" s="238"/>
      <c r="H101" s="238"/>
      <c r="I101" s="221"/>
    </row>
    <row r="102" spans="1:9" ht="12.75" customHeight="1" hidden="1">
      <c r="A102" s="168" t="s">
        <v>343</v>
      </c>
      <c r="B102" s="174" t="s">
        <v>344</v>
      </c>
      <c r="C102" s="172" t="s">
        <v>379</v>
      </c>
      <c r="D102" s="221"/>
      <c r="E102" s="172"/>
      <c r="F102" s="172"/>
      <c r="G102" s="238"/>
      <c r="H102" s="238"/>
      <c r="I102" s="221"/>
    </row>
    <row r="103" spans="1:9" ht="12.75" customHeight="1" hidden="1">
      <c r="A103" s="168" t="s">
        <v>345</v>
      </c>
      <c r="B103" s="174" t="s">
        <v>346</v>
      </c>
      <c r="C103" s="172" t="s">
        <v>380</v>
      </c>
      <c r="D103" s="221"/>
      <c r="E103" s="172"/>
      <c r="F103" s="172"/>
      <c r="G103" s="238"/>
      <c r="H103" s="238"/>
      <c r="I103" s="221"/>
    </row>
    <row r="104" spans="1:9" ht="12.75" customHeight="1">
      <c r="A104" s="169" t="s">
        <v>347</v>
      </c>
      <c r="B104" s="178" t="s">
        <v>348</v>
      </c>
      <c r="C104" s="180" t="s">
        <v>149</v>
      </c>
      <c r="D104" s="222">
        <v>0</v>
      </c>
      <c r="E104" s="180"/>
      <c r="F104" s="180"/>
      <c r="G104" s="239"/>
      <c r="H104" s="239"/>
      <c r="I104" s="222">
        <v>0</v>
      </c>
    </row>
    <row r="105" spans="1:9" ht="12.75">
      <c r="A105" s="169" t="s">
        <v>349</v>
      </c>
      <c r="B105" s="180" t="s">
        <v>350</v>
      </c>
      <c r="C105" s="180" t="s">
        <v>648</v>
      </c>
      <c r="D105" s="222">
        <f>SUM(G105:I105)</f>
        <v>1822898</v>
      </c>
      <c r="E105" s="180"/>
      <c r="F105" s="180"/>
      <c r="G105" s="239">
        <v>550000</v>
      </c>
      <c r="H105" s="239">
        <v>232898</v>
      </c>
      <c r="I105" s="222">
        <v>1040000</v>
      </c>
    </row>
    <row r="106" ht="12.75">
      <c r="I106" s="217"/>
    </row>
    <row r="107" ht="12.75">
      <c r="I107" s="217"/>
    </row>
  </sheetData>
  <sheetProtection/>
  <mergeCells count="2">
    <mergeCell ref="A1:I1"/>
    <mergeCell ref="B2:I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F29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4.421875" style="0" customWidth="1"/>
    <col min="2" max="2" width="58.8515625" style="0" customWidth="1"/>
    <col min="3" max="3" width="6.8515625" style="0" customWidth="1"/>
    <col min="4" max="4" width="11.7109375" style="0" customWidth="1"/>
    <col min="5" max="5" width="10.00390625" style="0" customWidth="1"/>
  </cols>
  <sheetData>
    <row r="2" spans="2:6" ht="12.75">
      <c r="B2" s="266" t="s">
        <v>679</v>
      </c>
      <c r="C2" s="266"/>
      <c r="D2" s="266"/>
      <c r="E2" s="266"/>
      <c r="F2" s="189"/>
    </row>
    <row r="3" spans="2:6" ht="12.75">
      <c r="B3" s="266" t="s">
        <v>603</v>
      </c>
      <c r="C3" s="266"/>
      <c r="D3" s="266"/>
      <c r="E3" s="266"/>
      <c r="F3" s="189"/>
    </row>
    <row r="4" spans="2:6" ht="12.75">
      <c r="B4" s="268"/>
      <c r="C4" s="268"/>
      <c r="D4" s="268"/>
      <c r="E4" s="268"/>
      <c r="F4" s="189"/>
    </row>
    <row r="5" ht="5.25" customHeight="1"/>
    <row r="6" spans="1:5" ht="26.25">
      <c r="A6" s="5" t="s">
        <v>382</v>
      </c>
      <c r="B6" s="200" t="s">
        <v>134</v>
      </c>
      <c r="C6" s="184" t="s">
        <v>381</v>
      </c>
      <c r="D6" s="184" t="s">
        <v>668</v>
      </c>
      <c r="E6" s="184" t="s">
        <v>16</v>
      </c>
    </row>
    <row r="7" spans="1:5" ht="12.75" customHeight="1">
      <c r="A7" s="185" t="s">
        <v>173</v>
      </c>
      <c r="B7" s="174" t="s">
        <v>558</v>
      </c>
      <c r="C7" s="170" t="s">
        <v>559</v>
      </c>
      <c r="D7" s="180"/>
      <c r="E7" s="3"/>
    </row>
    <row r="8" spans="1:5" ht="12.75" customHeight="1">
      <c r="A8" s="185" t="s">
        <v>175</v>
      </c>
      <c r="B8" s="174" t="s">
        <v>560</v>
      </c>
      <c r="C8" s="170" t="s">
        <v>561</v>
      </c>
      <c r="D8" s="180"/>
      <c r="E8" s="3"/>
    </row>
    <row r="9" spans="1:5" ht="12.75" customHeight="1">
      <c r="A9" s="185" t="s">
        <v>178</v>
      </c>
      <c r="B9" s="174" t="s">
        <v>562</v>
      </c>
      <c r="C9" s="170" t="s">
        <v>563</v>
      </c>
      <c r="D9" s="180"/>
      <c r="E9" s="3"/>
    </row>
    <row r="10" spans="1:5" ht="12.75" customHeight="1">
      <c r="A10" s="197" t="s">
        <v>180</v>
      </c>
      <c r="B10" s="178" t="s">
        <v>564</v>
      </c>
      <c r="C10" s="173" t="s">
        <v>565</v>
      </c>
      <c r="D10" s="180"/>
      <c r="E10" s="3"/>
    </row>
    <row r="11" spans="1:5" ht="12.75">
      <c r="A11" s="185" t="s">
        <v>183</v>
      </c>
      <c r="B11" s="175" t="s">
        <v>566</v>
      </c>
      <c r="C11" s="170" t="s">
        <v>567</v>
      </c>
      <c r="D11" s="180"/>
      <c r="E11" s="3"/>
    </row>
    <row r="12" spans="1:5" ht="12.75">
      <c r="A12" s="185" t="s">
        <v>186</v>
      </c>
      <c r="B12" s="175" t="s">
        <v>568</v>
      </c>
      <c r="C12" s="170" t="s">
        <v>569</v>
      </c>
      <c r="D12" s="180"/>
      <c r="E12" s="3"/>
    </row>
    <row r="13" spans="1:5" ht="12.75" customHeight="1">
      <c r="A13" s="185" t="s">
        <v>189</v>
      </c>
      <c r="B13" s="174" t="s">
        <v>570</v>
      </c>
      <c r="C13" s="170" t="s">
        <v>571</v>
      </c>
      <c r="D13" s="180"/>
      <c r="E13" s="3"/>
    </row>
    <row r="14" spans="1:5" ht="12.75" customHeight="1">
      <c r="A14" s="185" t="s">
        <v>192</v>
      </c>
      <c r="B14" s="174" t="s">
        <v>572</v>
      </c>
      <c r="C14" s="170" t="s">
        <v>573</v>
      </c>
      <c r="D14" s="180"/>
      <c r="E14" s="3"/>
    </row>
    <row r="15" spans="1:5" ht="12.75">
      <c r="A15" s="197" t="s">
        <v>195</v>
      </c>
      <c r="B15" s="198" t="s">
        <v>574</v>
      </c>
      <c r="C15" s="173" t="s">
        <v>575</v>
      </c>
      <c r="D15" s="180"/>
      <c r="E15" s="3"/>
    </row>
    <row r="16" spans="1:5" ht="12.75">
      <c r="A16" s="185" t="s">
        <v>198</v>
      </c>
      <c r="B16" s="175" t="s">
        <v>576</v>
      </c>
      <c r="C16" s="170" t="s">
        <v>577</v>
      </c>
      <c r="D16" s="180"/>
      <c r="E16" s="3"/>
    </row>
    <row r="17" spans="1:5" ht="12.75">
      <c r="A17" s="185" t="s">
        <v>201</v>
      </c>
      <c r="B17" s="175" t="s">
        <v>578</v>
      </c>
      <c r="C17" s="170" t="s">
        <v>579</v>
      </c>
      <c r="D17" s="180"/>
      <c r="E17" s="3"/>
    </row>
    <row r="18" spans="1:5" ht="12.75">
      <c r="A18" s="185" t="s">
        <v>204</v>
      </c>
      <c r="B18" s="175" t="s">
        <v>580</v>
      </c>
      <c r="C18" s="170" t="s">
        <v>581</v>
      </c>
      <c r="D18" s="180"/>
      <c r="E18" s="3"/>
    </row>
    <row r="19" spans="1:5" ht="12.75">
      <c r="A19" s="185" t="s">
        <v>207</v>
      </c>
      <c r="B19" s="175" t="s">
        <v>582</v>
      </c>
      <c r="C19" s="170" t="s">
        <v>583</v>
      </c>
      <c r="D19" s="180"/>
      <c r="E19" s="3"/>
    </row>
    <row r="20" spans="1:5" ht="12.75">
      <c r="A20" s="185" t="s">
        <v>210</v>
      </c>
      <c r="B20" s="175" t="s">
        <v>584</v>
      </c>
      <c r="C20" s="170" t="s">
        <v>585</v>
      </c>
      <c r="D20" s="180"/>
      <c r="E20" s="3"/>
    </row>
    <row r="21" spans="1:5" ht="12.75">
      <c r="A21" s="185" t="s">
        <v>212</v>
      </c>
      <c r="B21" s="175" t="s">
        <v>586</v>
      </c>
      <c r="C21" s="170" t="s">
        <v>587</v>
      </c>
      <c r="D21" s="180"/>
      <c r="E21" s="3"/>
    </row>
    <row r="22" spans="1:5" ht="12.75">
      <c r="A22" s="197" t="s">
        <v>214</v>
      </c>
      <c r="B22" s="198" t="s">
        <v>588</v>
      </c>
      <c r="C22" s="173" t="s">
        <v>589</v>
      </c>
      <c r="D22" s="180"/>
      <c r="E22" s="3"/>
    </row>
    <row r="23" spans="1:5" ht="12.75">
      <c r="A23" s="185" t="s">
        <v>216</v>
      </c>
      <c r="B23" s="175" t="s">
        <v>590</v>
      </c>
      <c r="C23" s="170" t="s">
        <v>591</v>
      </c>
      <c r="D23" s="180"/>
      <c r="E23" s="3"/>
    </row>
    <row r="24" spans="1:5" ht="12.75" customHeight="1">
      <c r="A24" s="185" t="s">
        <v>218</v>
      </c>
      <c r="B24" s="174" t="s">
        <v>592</v>
      </c>
      <c r="C24" s="170" t="s">
        <v>593</v>
      </c>
      <c r="D24" s="180"/>
      <c r="E24" s="3"/>
    </row>
    <row r="25" spans="1:5" ht="12.75">
      <c r="A25" s="185" t="s">
        <v>220</v>
      </c>
      <c r="B25" s="175" t="s">
        <v>594</v>
      </c>
      <c r="C25" s="170" t="s">
        <v>595</v>
      </c>
      <c r="D25" s="180"/>
      <c r="E25" s="3"/>
    </row>
    <row r="26" spans="1:5" ht="12.75">
      <c r="A26" s="185" t="s">
        <v>222</v>
      </c>
      <c r="B26" s="175" t="s">
        <v>596</v>
      </c>
      <c r="C26" s="170" t="s">
        <v>597</v>
      </c>
      <c r="D26" s="180"/>
      <c r="E26" s="3"/>
    </row>
    <row r="27" spans="1:5" ht="12.75">
      <c r="A27" s="197" t="s">
        <v>224</v>
      </c>
      <c r="B27" s="198" t="s">
        <v>598</v>
      </c>
      <c r="C27" s="173" t="s">
        <v>599</v>
      </c>
      <c r="D27" s="180"/>
      <c r="E27" s="3"/>
    </row>
    <row r="28" spans="1:5" ht="12.75" customHeight="1">
      <c r="A28" s="185" t="s">
        <v>225</v>
      </c>
      <c r="B28" s="174" t="s">
        <v>600</v>
      </c>
      <c r="C28" s="170" t="s">
        <v>601</v>
      </c>
      <c r="D28" s="172"/>
      <c r="E28" s="3"/>
    </row>
    <row r="29" spans="1:5" ht="12.75">
      <c r="A29" s="197" t="s">
        <v>227</v>
      </c>
      <c r="B29" s="199" t="s">
        <v>602</v>
      </c>
      <c r="C29" s="173" t="s">
        <v>150</v>
      </c>
      <c r="D29" s="180">
        <v>0</v>
      </c>
      <c r="E29" s="3">
        <v>0</v>
      </c>
    </row>
  </sheetData>
  <sheetProtection/>
  <mergeCells count="3"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scale="81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I30"/>
  <sheetViews>
    <sheetView zoomScalePageLayoutView="0" workbookViewId="0" topLeftCell="A7">
      <selection activeCell="B3" sqref="B3:H3"/>
    </sheetView>
  </sheetViews>
  <sheetFormatPr defaultColWidth="9.140625" defaultRowHeight="12.75"/>
  <cols>
    <col min="1" max="1" width="4.140625" style="0" customWidth="1"/>
    <col min="2" max="2" width="56.57421875" style="0" customWidth="1"/>
    <col min="4" max="7" width="11.28125" style="0" customWidth="1"/>
    <col min="8" max="8" width="15.421875" style="0" customWidth="1"/>
  </cols>
  <sheetData>
    <row r="2" spans="2:9" ht="12.75">
      <c r="B2" s="266" t="s">
        <v>680</v>
      </c>
      <c r="C2" s="266"/>
      <c r="D2" s="266"/>
      <c r="E2" s="266"/>
      <c r="F2" s="266"/>
      <c r="G2" s="266"/>
      <c r="H2" s="266"/>
      <c r="I2" s="189"/>
    </row>
    <row r="3" spans="2:9" ht="12.75">
      <c r="B3" s="266" t="s">
        <v>159</v>
      </c>
      <c r="C3" s="266"/>
      <c r="D3" s="266"/>
      <c r="E3" s="266"/>
      <c r="F3" s="266"/>
      <c r="G3" s="266"/>
      <c r="H3" s="266"/>
      <c r="I3" s="189"/>
    </row>
    <row r="4" spans="2:9" ht="12.75">
      <c r="B4" s="269"/>
      <c r="C4" s="269"/>
      <c r="D4" s="269"/>
      <c r="E4" s="269"/>
      <c r="F4" s="269"/>
      <c r="G4" s="269"/>
      <c r="H4" s="269"/>
      <c r="I4" s="189"/>
    </row>
    <row r="5" spans="1:8" ht="39">
      <c r="A5" s="5" t="s">
        <v>382</v>
      </c>
      <c r="B5" s="200" t="s">
        <v>134</v>
      </c>
      <c r="C5" s="184" t="s">
        <v>381</v>
      </c>
      <c r="D5" s="184" t="s">
        <v>661</v>
      </c>
      <c r="E5" s="184" t="s">
        <v>662</v>
      </c>
      <c r="F5" s="184" t="s">
        <v>663</v>
      </c>
      <c r="G5" s="184" t="s">
        <v>675</v>
      </c>
      <c r="H5" s="184" t="s">
        <v>667</v>
      </c>
    </row>
    <row r="6" spans="1:8" ht="12.75">
      <c r="A6" s="185" t="s">
        <v>173</v>
      </c>
      <c r="B6" s="175" t="s">
        <v>510</v>
      </c>
      <c r="C6" s="170" t="s">
        <v>511</v>
      </c>
      <c r="D6" s="170"/>
      <c r="E6" s="170"/>
      <c r="F6" s="170"/>
      <c r="G6" s="170"/>
      <c r="H6" s="3"/>
    </row>
    <row r="7" spans="1:8" ht="12.75" customHeight="1">
      <c r="A7" s="185" t="s">
        <v>175</v>
      </c>
      <c r="B7" s="174" t="s">
        <v>512</v>
      </c>
      <c r="C7" s="170" t="s">
        <v>513</v>
      </c>
      <c r="D7" s="170"/>
      <c r="E7" s="170"/>
      <c r="F7" s="170"/>
      <c r="G7" s="170"/>
      <c r="H7" s="3"/>
    </row>
    <row r="8" spans="1:8" ht="12.75">
      <c r="A8" s="185" t="s">
        <v>178</v>
      </c>
      <c r="B8" s="175" t="s">
        <v>514</v>
      </c>
      <c r="C8" s="170" t="s">
        <v>515</v>
      </c>
      <c r="D8" s="170"/>
      <c r="E8" s="170"/>
      <c r="F8" s="170"/>
      <c r="G8" s="170"/>
      <c r="H8" s="3"/>
    </row>
    <row r="9" spans="1:8" ht="12.75" customHeight="1">
      <c r="A9" s="197" t="s">
        <v>180</v>
      </c>
      <c r="B9" s="178" t="s">
        <v>516</v>
      </c>
      <c r="C9" s="173" t="s">
        <v>517</v>
      </c>
      <c r="D9" s="173"/>
      <c r="E9" s="173"/>
      <c r="F9" s="173"/>
      <c r="G9" s="173"/>
      <c r="H9" s="3">
        <f>SUM(H6:H8)</f>
        <v>0</v>
      </c>
    </row>
    <row r="10" spans="1:8" ht="12.75" customHeight="1">
      <c r="A10" s="185" t="s">
        <v>183</v>
      </c>
      <c r="B10" s="174" t="s">
        <v>518</v>
      </c>
      <c r="C10" s="170" t="s">
        <v>519</v>
      </c>
      <c r="D10" s="170"/>
      <c r="E10" s="170"/>
      <c r="F10" s="170"/>
      <c r="G10" s="170"/>
      <c r="H10" s="3"/>
    </row>
    <row r="11" spans="1:8" ht="12.75">
      <c r="A11" s="185" t="s">
        <v>186</v>
      </c>
      <c r="B11" s="175" t="s">
        <v>520</v>
      </c>
      <c r="C11" s="170" t="s">
        <v>521</v>
      </c>
      <c r="D11" s="170"/>
      <c r="E11" s="170"/>
      <c r="F11" s="170"/>
      <c r="G11" s="170"/>
      <c r="H11" s="3"/>
    </row>
    <row r="12" spans="1:8" ht="12.75" customHeight="1">
      <c r="A12" s="185" t="s">
        <v>189</v>
      </c>
      <c r="B12" s="174" t="s">
        <v>522</v>
      </c>
      <c r="C12" s="170" t="s">
        <v>523</v>
      </c>
      <c r="D12" s="170"/>
      <c r="E12" s="170"/>
      <c r="F12" s="170"/>
      <c r="G12" s="170"/>
      <c r="H12" s="3"/>
    </row>
    <row r="13" spans="1:8" ht="12.75">
      <c r="A13" s="185" t="s">
        <v>192</v>
      </c>
      <c r="B13" s="175" t="s">
        <v>524</v>
      </c>
      <c r="C13" s="170" t="s">
        <v>525</v>
      </c>
      <c r="D13" s="170"/>
      <c r="E13" s="170"/>
      <c r="F13" s="170"/>
      <c r="G13" s="170"/>
      <c r="H13" s="3"/>
    </row>
    <row r="14" spans="1:8" ht="12.75">
      <c r="A14" s="197" t="s">
        <v>195</v>
      </c>
      <c r="B14" s="198" t="s">
        <v>526</v>
      </c>
      <c r="C14" s="173" t="s">
        <v>527</v>
      </c>
      <c r="D14" s="173"/>
      <c r="E14" s="173"/>
      <c r="F14" s="173"/>
      <c r="G14" s="173"/>
      <c r="H14" s="3">
        <f>SUM(H10:H13)</f>
        <v>0</v>
      </c>
    </row>
    <row r="15" spans="1:8" ht="12.75" customHeight="1">
      <c r="A15" s="185" t="s">
        <v>198</v>
      </c>
      <c r="B15" s="170" t="s">
        <v>528</v>
      </c>
      <c r="C15" s="170" t="s">
        <v>529</v>
      </c>
      <c r="D15" s="170">
        <f>SUM(G15:H15)</f>
        <v>782898</v>
      </c>
      <c r="E15" s="170"/>
      <c r="F15" s="170"/>
      <c r="G15" s="170">
        <v>550000</v>
      </c>
      <c r="H15" s="3">
        <v>232898</v>
      </c>
    </row>
    <row r="16" spans="1:8" ht="12.75" customHeight="1">
      <c r="A16" s="185" t="s">
        <v>201</v>
      </c>
      <c r="B16" s="170" t="s">
        <v>530</v>
      </c>
      <c r="C16" s="170" t="s">
        <v>531</v>
      </c>
      <c r="D16" s="170"/>
      <c r="E16" s="170"/>
      <c r="F16" s="170"/>
      <c r="G16" s="170"/>
      <c r="H16" s="3"/>
    </row>
    <row r="17" spans="1:8" ht="12.75" customHeight="1">
      <c r="A17" s="197" t="s">
        <v>204</v>
      </c>
      <c r="B17" s="173" t="s">
        <v>532</v>
      </c>
      <c r="C17" s="173" t="s">
        <v>533</v>
      </c>
      <c r="D17" s="170">
        <f>SUM(D15:D16)</f>
        <v>782898</v>
      </c>
      <c r="E17" s="170"/>
      <c r="F17" s="170"/>
      <c r="G17" s="170">
        <v>550000</v>
      </c>
      <c r="H17" s="112">
        <v>232898</v>
      </c>
    </row>
    <row r="18" spans="1:8" ht="12.75">
      <c r="A18" s="185" t="s">
        <v>207</v>
      </c>
      <c r="B18" s="175" t="s">
        <v>534</v>
      </c>
      <c r="C18" s="170" t="s">
        <v>535</v>
      </c>
      <c r="D18" s="170"/>
      <c r="E18" s="170"/>
      <c r="F18" s="170"/>
      <c r="G18" s="170"/>
      <c r="H18" s="3"/>
    </row>
    <row r="19" spans="1:8" ht="12.75">
      <c r="A19" s="185" t="s">
        <v>210</v>
      </c>
      <c r="B19" s="175" t="s">
        <v>536</v>
      </c>
      <c r="C19" s="170" t="s">
        <v>537</v>
      </c>
      <c r="D19" s="170"/>
      <c r="E19" s="170"/>
      <c r="F19" s="170"/>
      <c r="G19" s="170"/>
      <c r="H19" s="3"/>
    </row>
    <row r="20" spans="1:8" ht="12.75">
      <c r="A20" s="185" t="s">
        <v>212</v>
      </c>
      <c r="B20" s="175" t="s">
        <v>538</v>
      </c>
      <c r="C20" s="170" t="s">
        <v>172</v>
      </c>
      <c r="D20" s="170"/>
      <c r="E20" s="170"/>
      <c r="F20" s="170"/>
      <c r="G20" s="170"/>
      <c r="H20" s="112"/>
    </row>
    <row r="21" spans="1:8" ht="12.75">
      <c r="A21" s="185" t="s">
        <v>214</v>
      </c>
      <c r="B21" s="175" t="s">
        <v>539</v>
      </c>
      <c r="C21" s="170" t="s">
        <v>540</v>
      </c>
      <c r="D21" s="170"/>
      <c r="E21" s="170"/>
      <c r="F21" s="170"/>
      <c r="G21" s="170"/>
      <c r="H21" s="112"/>
    </row>
    <row r="22" spans="1:8" ht="12.75" customHeight="1">
      <c r="A22" s="185" t="s">
        <v>216</v>
      </c>
      <c r="B22" s="174" t="s">
        <v>541</v>
      </c>
      <c r="C22" s="170" t="s">
        <v>542</v>
      </c>
      <c r="D22" s="170"/>
      <c r="E22" s="170"/>
      <c r="F22" s="170"/>
      <c r="G22" s="170"/>
      <c r="H22" s="112"/>
    </row>
    <row r="23" spans="1:8" ht="12.75" customHeight="1">
      <c r="A23" s="197" t="s">
        <v>218</v>
      </c>
      <c r="B23" s="178" t="s">
        <v>543</v>
      </c>
      <c r="C23" s="173" t="s">
        <v>544</v>
      </c>
      <c r="D23" s="170">
        <v>782898</v>
      </c>
      <c r="E23" s="170"/>
      <c r="F23" s="170"/>
      <c r="G23" s="170">
        <v>550000</v>
      </c>
      <c r="H23" s="112">
        <v>232898</v>
      </c>
    </row>
    <row r="24" spans="1:8" ht="12.75" customHeight="1">
      <c r="A24" s="185" t="s">
        <v>220</v>
      </c>
      <c r="B24" s="174" t="s">
        <v>545</v>
      </c>
      <c r="C24" s="170" t="s">
        <v>546</v>
      </c>
      <c r="D24" s="170"/>
      <c r="E24" s="170"/>
      <c r="F24" s="170"/>
      <c r="G24" s="170"/>
      <c r="H24" s="3"/>
    </row>
    <row r="25" spans="1:8" ht="12.75" customHeight="1">
      <c r="A25" s="185" t="s">
        <v>222</v>
      </c>
      <c r="B25" s="174" t="s">
        <v>547</v>
      </c>
      <c r="C25" s="170" t="s">
        <v>548</v>
      </c>
      <c r="D25" s="170"/>
      <c r="E25" s="170"/>
      <c r="F25" s="170"/>
      <c r="G25" s="170"/>
      <c r="H25" s="3"/>
    </row>
    <row r="26" spans="1:8" ht="12.75">
      <c r="A26" s="185" t="s">
        <v>224</v>
      </c>
      <c r="B26" s="175" t="s">
        <v>549</v>
      </c>
      <c r="C26" s="170" t="s">
        <v>550</v>
      </c>
      <c r="D26" s="170"/>
      <c r="E26" s="170"/>
      <c r="F26" s="170"/>
      <c r="G26" s="170"/>
      <c r="H26" s="3"/>
    </row>
    <row r="27" spans="1:8" ht="12.75">
      <c r="A27" s="185" t="s">
        <v>225</v>
      </c>
      <c r="B27" s="175" t="s">
        <v>551</v>
      </c>
      <c r="C27" s="170" t="s">
        <v>552</v>
      </c>
      <c r="D27" s="170"/>
      <c r="E27" s="170"/>
      <c r="F27" s="170"/>
      <c r="G27" s="170"/>
      <c r="H27" s="3"/>
    </row>
    <row r="28" spans="1:8" ht="12.75">
      <c r="A28" s="197" t="s">
        <v>227</v>
      </c>
      <c r="B28" s="198" t="s">
        <v>553</v>
      </c>
      <c r="C28" s="173" t="s">
        <v>554</v>
      </c>
      <c r="D28" s="173"/>
      <c r="E28" s="173"/>
      <c r="F28" s="173"/>
      <c r="G28" s="173"/>
      <c r="H28" s="3"/>
    </row>
    <row r="29" spans="1:8" ht="12.75" customHeight="1">
      <c r="A29" s="185" t="s">
        <v>229</v>
      </c>
      <c r="B29" s="174" t="s">
        <v>555</v>
      </c>
      <c r="C29" s="170" t="s">
        <v>556</v>
      </c>
      <c r="D29" s="170"/>
      <c r="E29" s="170"/>
      <c r="F29" s="170"/>
      <c r="G29" s="170"/>
      <c r="H29" s="3"/>
    </row>
    <row r="30" spans="1:8" ht="12.75">
      <c r="A30" s="197" t="s">
        <v>231</v>
      </c>
      <c r="B30" s="198" t="s">
        <v>557</v>
      </c>
      <c r="C30" s="173" t="s">
        <v>171</v>
      </c>
      <c r="D30" s="173">
        <v>782898</v>
      </c>
      <c r="E30" s="173"/>
      <c r="F30" s="173"/>
      <c r="G30" s="173">
        <v>550000</v>
      </c>
      <c r="H30" s="5">
        <v>232898</v>
      </c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60" sqref="G60"/>
    </sheetView>
  </sheetViews>
  <sheetFormatPr defaultColWidth="9.140625" defaultRowHeight="12" customHeight="1"/>
  <cols>
    <col min="1" max="1" width="45.7109375" style="30" customWidth="1"/>
    <col min="2" max="2" width="4.7109375" style="30" customWidth="1"/>
    <col min="3" max="3" width="9.57421875" style="30" customWidth="1"/>
    <col min="4" max="4" width="8.140625" style="30" customWidth="1"/>
    <col min="5" max="5" width="8.00390625" style="30" customWidth="1"/>
    <col min="6" max="6" width="8.8515625" style="30" customWidth="1"/>
    <col min="7" max="7" width="9.7109375" style="30" customWidth="1"/>
    <col min="8" max="8" width="8.421875" style="30" customWidth="1"/>
    <col min="9" max="9" width="7.140625" style="30" customWidth="1"/>
    <col min="10" max="10" width="7.7109375" style="30" customWidth="1"/>
    <col min="11" max="11" width="7.57421875" style="30" customWidth="1"/>
    <col min="12" max="12" width="10.8515625" style="30" customWidth="1"/>
    <col min="13" max="13" width="6.57421875" style="30" customWidth="1"/>
    <col min="14" max="14" width="8.421875" style="30" customWidth="1"/>
    <col min="15" max="16384" width="9.140625" style="30" customWidth="1"/>
  </cols>
  <sheetData>
    <row r="1" spans="12:14" ht="12" customHeight="1">
      <c r="L1" s="275" t="s">
        <v>133</v>
      </c>
      <c r="M1" s="275"/>
      <c r="N1" s="275"/>
    </row>
    <row r="2" spans="1:14" s="25" customFormat="1" ht="12" customHeight="1">
      <c r="A2" s="270" t="s">
        <v>5</v>
      </c>
      <c r="B2" s="270" t="s">
        <v>15</v>
      </c>
      <c r="C2" s="273" t="s">
        <v>1</v>
      </c>
      <c r="D2" s="23"/>
      <c r="E2" s="23" t="s">
        <v>16</v>
      </c>
      <c r="F2" s="23" t="s">
        <v>17</v>
      </c>
      <c r="G2" s="24" t="s">
        <v>18</v>
      </c>
      <c r="H2" s="24" t="s">
        <v>19</v>
      </c>
      <c r="I2" s="24" t="s">
        <v>20</v>
      </c>
      <c r="J2" s="24" t="s">
        <v>21</v>
      </c>
      <c r="K2" s="24" t="s">
        <v>22</v>
      </c>
      <c r="L2" s="24" t="s">
        <v>23</v>
      </c>
      <c r="M2" s="24" t="s">
        <v>24</v>
      </c>
      <c r="N2" s="24" t="s">
        <v>25</v>
      </c>
    </row>
    <row r="3" spans="1:14" s="27" customFormat="1" ht="22.5" customHeight="1">
      <c r="A3" s="271"/>
      <c r="B3" s="272"/>
      <c r="C3" s="274"/>
      <c r="D3" s="23"/>
      <c r="E3" s="23">
        <v>8411261</v>
      </c>
      <c r="F3" s="23">
        <v>8414021</v>
      </c>
      <c r="G3" s="23">
        <v>8414031</v>
      </c>
      <c r="H3" s="23">
        <v>889928</v>
      </c>
      <c r="I3" s="23">
        <v>890443</v>
      </c>
      <c r="J3" s="23">
        <v>9101231</v>
      </c>
      <c r="K3" s="23">
        <v>910422</v>
      </c>
      <c r="L3" s="23">
        <v>9105021</v>
      </c>
      <c r="M3" s="23">
        <v>931301</v>
      </c>
      <c r="N3" s="23">
        <v>960302</v>
      </c>
    </row>
    <row r="4" spans="1:14" s="25" customFormat="1" ht="12" customHeight="1">
      <c r="A4" s="28">
        <v>1</v>
      </c>
      <c r="B4" s="24">
        <v>2</v>
      </c>
      <c r="C4" s="24"/>
      <c r="D4" s="24">
        <v>3</v>
      </c>
      <c r="E4" s="24">
        <v>4</v>
      </c>
      <c r="F4" s="24">
        <v>5</v>
      </c>
      <c r="G4" s="24">
        <v>6</v>
      </c>
      <c r="H4" s="24">
        <v>7</v>
      </c>
      <c r="I4" s="24">
        <v>8</v>
      </c>
      <c r="J4" s="24">
        <v>9</v>
      </c>
      <c r="K4" s="24">
        <v>10</v>
      </c>
      <c r="L4" s="24">
        <v>11</v>
      </c>
      <c r="M4" s="24">
        <v>12</v>
      </c>
      <c r="N4" s="24">
        <v>13</v>
      </c>
    </row>
    <row r="5" spans="1:14" ht="12" customHeight="1" hidden="1">
      <c r="A5" s="26" t="s">
        <v>26</v>
      </c>
      <c r="B5" s="24">
        <v>1</v>
      </c>
      <c r="C5" s="2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" customHeight="1" hidden="1">
      <c r="A6" s="26" t="s">
        <v>27</v>
      </c>
      <c r="B6" s="24">
        <v>2</v>
      </c>
      <c r="C6" s="24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2" customHeight="1">
      <c r="A7" s="26" t="s">
        <v>28</v>
      </c>
      <c r="B7" s="24">
        <v>3</v>
      </c>
      <c r="C7" s="24">
        <f>SUM(D7:N7)</f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2" customHeight="1">
      <c r="A8" s="26" t="s">
        <v>29</v>
      </c>
      <c r="B8" s="24">
        <v>4</v>
      </c>
      <c r="C8" s="24">
        <f aca="true" t="shared" si="0" ref="C8:C65">SUM(D8:N8)</f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2" customHeight="1">
      <c r="A9" s="26" t="s">
        <v>30</v>
      </c>
      <c r="B9" s="24">
        <v>5</v>
      </c>
      <c r="C9" s="24">
        <f t="shared" si="0"/>
        <v>0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2" customHeight="1">
      <c r="A10" s="26" t="s">
        <v>31</v>
      </c>
      <c r="B10" s="24">
        <v>6</v>
      </c>
      <c r="C10" s="24">
        <f t="shared" si="0"/>
        <v>0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</row>
    <row r="11" spans="1:14" ht="12" customHeight="1">
      <c r="A11" s="26" t="s">
        <v>32</v>
      </c>
      <c r="B11" s="24">
        <v>7</v>
      </c>
      <c r="C11" s="24">
        <f t="shared" si="0"/>
        <v>0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2" customHeight="1">
      <c r="A12" s="26" t="s">
        <v>33</v>
      </c>
      <c r="B12" s="24">
        <v>8</v>
      </c>
      <c r="C12" s="24">
        <f t="shared" si="0"/>
        <v>0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2" customHeight="1">
      <c r="A13" s="26" t="s">
        <v>34</v>
      </c>
      <c r="B13" s="24">
        <v>9</v>
      </c>
      <c r="C13" s="24">
        <f t="shared" si="0"/>
        <v>0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2" customHeight="1">
      <c r="A14" s="26" t="s">
        <v>35</v>
      </c>
      <c r="B14" s="24">
        <v>10</v>
      </c>
      <c r="C14" s="24">
        <f t="shared" si="0"/>
        <v>0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2" customHeight="1">
      <c r="A15" s="26" t="s">
        <v>36</v>
      </c>
      <c r="B15" s="24">
        <v>11</v>
      </c>
      <c r="C15" s="24">
        <f t="shared" si="0"/>
        <v>0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" customHeight="1">
      <c r="A16" s="26" t="s">
        <v>37</v>
      </c>
      <c r="B16" s="24">
        <v>12</v>
      </c>
      <c r="C16" s="24">
        <f t="shared" si="0"/>
        <v>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4" ht="12" customHeight="1">
      <c r="A17" s="26" t="s">
        <v>38</v>
      </c>
      <c r="B17" s="24">
        <v>13</v>
      </c>
      <c r="C17" s="24">
        <f t="shared" si="0"/>
        <v>0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pans="1:14" ht="12" customHeight="1">
      <c r="A18" s="31" t="s">
        <v>39</v>
      </c>
      <c r="B18" s="32">
        <v>14</v>
      </c>
      <c r="C18" s="24">
        <f t="shared" si="0"/>
        <v>0</v>
      </c>
      <c r="D18" s="33">
        <f>SUM(D5:D17)</f>
        <v>0</v>
      </c>
      <c r="E18" s="33">
        <f>SUM(E5:E17)</f>
        <v>0</v>
      </c>
      <c r="F18" s="33">
        <f>SUM(F5:F17)</f>
        <v>0</v>
      </c>
      <c r="G18" s="33">
        <f aca="true" t="shared" si="1" ref="G18:N18">SUM(G5:G17)</f>
        <v>0</v>
      </c>
      <c r="H18" s="33">
        <f t="shared" si="1"/>
        <v>0</v>
      </c>
      <c r="I18" s="33">
        <f t="shared" si="1"/>
        <v>0</v>
      </c>
      <c r="J18" s="33">
        <f t="shared" si="1"/>
        <v>0</v>
      </c>
      <c r="K18" s="33">
        <f t="shared" si="1"/>
        <v>0</v>
      </c>
      <c r="L18" s="33">
        <f t="shared" si="1"/>
        <v>0</v>
      </c>
      <c r="M18" s="33">
        <f t="shared" si="1"/>
        <v>0</v>
      </c>
      <c r="N18" s="33">
        <f t="shared" si="1"/>
        <v>0</v>
      </c>
    </row>
    <row r="19" spans="1:14" ht="12" customHeight="1">
      <c r="A19" s="26" t="s">
        <v>40</v>
      </c>
      <c r="B19" s="24">
        <v>15</v>
      </c>
      <c r="C19" s="24">
        <f t="shared" si="0"/>
        <v>0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12" customHeight="1">
      <c r="A20" s="26" t="s">
        <v>41</v>
      </c>
      <c r="B20" s="24">
        <v>16</v>
      </c>
      <c r="C20" s="24">
        <f t="shared" si="0"/>
        <v>0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" customHeight="1">
      <c r="A21" s="26" t="s">
        <v>42</v>
      </c>
      <c r="B21" s="24">
        <v>17</v>
      </c>
      <c r="C21" s="24">
        <f t="shared" si="0"/>
        <v>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2" customHeight="1">
      <c r="A22" s="31" t="s">
        <v>43</v>
      </c>
      <c r="B22" s="32">
        <v>18</v>
      </c>
      <c r="C22" s="24">
        <f t="shared" si="0"/>
        <v>0</v>
      </c>
      <c r="D22" s="33">
        <f>SUM(D19:D21)</f>
        <v>0</v>
      </c>
      <c r="E22" s="33">
        <f>SUM(E19:E21)</f>
        <v>0</v>
      </c>
      <c r="F22" s="33">
        <f>SUM(F19:F21)</f>
        <v>0</v>
      </c>
      <c r="G22" s="33">
        <f aca="true" t="shared" si="2" ref="G22:N22">SUM(G19:G21)</f>
        <v>0</v>
      </c>
      <c r="H22" s="33">
        <f t="shared" si="2"/>
        <v>0</v>
      </c>
      <c r="I22" s="33">
        <f t="shared" si="2"/>
        <v>0</v>
      </c>
      <c r="J22" s="33">
        <f t="shared" si="2"/>
        <v>0</v>
      </c>
      <c r="K22" s="33">
        <f t="shared" si="2"/>
        <v>0</v>
      </c>
      <c r="L22" s="33">
        <f t="shared" si="2"/>
        <v>0</v>
      </c>
      <c r="M22" s="33">
        <f t="shared" si="2"/>
        <v>0</v>
      </c>
      <c r="N22" s="33">
        <f t="shared" si="2"/>
        <v>0</v>
      </c>
    </row>
    <row r="23" spans="1:14" ht="12" customHeight="1">
      <c r="A23" s="26" t="s">
        <v>44</v>
      </c>
      <c r="B23" s="24">
        <v>19</v>
      </c>
      <c r="C23" s="24">
        <f t="shared" si="0"/>
        <v>0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ht="12" customHeight="1">
      <c r="A24" s="26" t="s">
        <v>45</v>
      </c>
      <c r="B24" s="24">
        <v>20</v>
      </c>
      <c r="C24" s="24">
        <f t="shared" si="0"/>
        <v>0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</row>
    <row r="25" spans="1:14" ht="12" customHeight="1">
      <c r="A25" s="26" t="s">
        <v>46</v>
      </c>
      <c r="B25" s="24">
        <v>21</v>
      </c>
      <c r="C25" s="24">
        <f t="shared" si="0"/>
        <v>0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</row>
    <row r="26" spans="1:14" ht="12" customHeight="1">
      <c r="A26" s="26" t="s">
        <v>47</v>
      </c>
      <c r="B26" s="24">
        <v>22</v>
      </c>
      <c r="C26" s="24">
        <f t="shared" si="0"/>
        <v>0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</row>
    <row r="27" spans="1:14" ht="12" customHeight="1">
      <c r="A27" s="26" t="s">
        <v>48</v>
      </c>
      <c r="B27" s="24">
        <v>23</v>
      </c>
      <c r="C27" s="24">
        <f t="shared" si="0"/>
        <v>0</v>
      </c>
      <c r="D27" s="29"/>
      <c r="E27" s="29"/>
      <c r="F27" s="127"/>
      <c r="G27" s="29"/>
      <c r="H27" s="29"/>
      <c r="I27" s="29"/>
      <c r="J27" s="29"/>
      <c r="K27" s="29"/>
      <c r="L27" s="29"/>
      <c r="M27" s="29"/>
      <c r="N27" s="29"/>
    </row>
    <row r="28" spans="1:14" ht="12" customHeight="1">
      <c r="A28" s="26" t="s">
        <v>49</v>
      </c>
      <c r="B28" s="24">
        <v>24</v>
      </c>
      <c r="C28" s="24">
        <f t="shared" si="0"/>
        <v>0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ht="12" customHeight="1">
      <c r="A29" s="26" t="s">
        <v>50</v>
      </c>
      <c r="B29" s="24">
        <v>25</v>
      </c>
      <c r="C29" s="24">
        <f t="shared" si="0"/>
        <v>0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</row>
    <row r="30" spans="1:14" ht="12" customHeight="1">
      <c r="A30" s="26" t="s">
        <v>51</v>
      </c>
      <c r="B30" s="24">
        <v>26</v>
      </c>
      <c r="C30" s="24">
        <f t="shared" si="0"/>
        <v>0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ht="12" customHeight="1">
      <c r="A31" s="26" t="s">
        <v>52</v>
      </c>
      <c r="B31" s="24">
        <v>27</v>
      </c>
      <c r="C31" s="24">
        <f t="shared" si="0"/>
        <v>0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9.75">
      <c r="A32" s="26" t="s">
        <v>53</v>
      </c>
      <c r="B32" s="24">
        <v>28</v>
      </c>
      <c r="C32" s="24">
        <f t="shared" si="0"/>
        <v>0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</row>
    <row r="33" spans="1:14" ht="12" customHeight="1" hidden="1">
      <c r="A33" s="26" t="s">
        <v>54</v>
      </c>
      <c r="B33" s="24">
        <v>29</v>
      </c>
      <c r="C33" s="24">
        <f t="shared" si="0"/>
        <v>0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ht="12" customHeight="1">
      <c r="A34" s="31" t="s">
        <v>55</v>
      </c>
      <c r="B34" s="32">
        <v>30</v>
      </c>
      <c r="C34" s="24">
        <f t="shared" si="0"/>
        <v>0</v>
      </c>
      <c r="D34" s="33">
        <f>SUM(D23:D33)</f>
        <v>0</v>
      </c>
      <c r="E34" s="33">
        <f>SUM(E23:E33)</f>
        <v>0</v>
      </c>
      <c r="F34" s="33">
        <f>SUM(F23:F33)</f>
        <v>0</v>
      </c>
      <c r="G34" s="33">
        <f>SUM(G23:G33)</f>
        <v>0</v>
      </c>
      <c r="H34" s="33">
        <f aca="true" t="shared" si="3" ref="H34:N34">SUM(H23:H33)</f>
        <v>0</v>
      </c>
      <c r="I34" s="33">
        <f t="shared" si="3"/>
        <v>0</v>
      </c>
      <c r="J34" s="33">
        <f t="shared" si="3"/>
        <v>0</v>
      </c>
      <c r="K34" s="33">
        <f t="shared" si="3"/>
        <v>0</v>
      </c>
      <c r="L34" s="33">
        <f t="shared" si="3"/>
        <v>0</v>
      </c>
      <c r="M34" s="33">
        <f t="shared" si="3"/>
        <v>0</v>
      </c>
      <c r="N34" s="33">
        <f t="shared" si="3"/>
        <v>0</v>
      </c>
    </row>
    <row r="35" spans="1:14" ht="12" customHeight="1">
      <c r="A35" s="26" t="s">
        <v>56</v>
      </c>
      <c r="B35" s="24">
        <v>31</v>
      </c>
      <c r="C35" s="24">
        <f t="shared" si="0"/>
        <v>0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</row>
    <row r="36" spans="1:14" ht="12" customHeight="1">
      <c r="A36" s="26" t="s">
        <v>57</v>
      </c>
      <c r="B36" s="24">
        <v>32</v>
      </c>
      <c r="C36" s="24">
        <f t="shared" si="0"/>
        <v>0</v>
      </c>
      <c r="D36" s="29"/>
      <c r="E36" s="29"/>
      <c r="F36" s="127"/>
      <c r="G36" s="29"/>
      <c r="H36" s="29"/>
      <c r="I36" s="29"/>
      <c r="J36" s="29"/>
      <c r="K36" s="29"/>
      <c r="L36" s="29"/>
      <c r="M36" s="29"/>
      <c r="N36" s="29"/>
    </row>
    <row r="37" spans="1:14" ht="20.25">
      <c r="A37" s="26" t="s">
        <v>58</v>
      </c>
      <c r="B37" s="24">
        <v>33</v>
      </c>
      <c r="C37" s="24">
        <f t="shared" si="0"/>
        <v>0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20.25">
      <c r="A38" s="26" t="s">
        <v>59</v>
      </c>
      <c r="B38" s="24">
        <v>34</v>
      </c>
      <c r="C38" s="24">
        <f t="shared" si="0"/>
        <v>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4" ht="12" customHeight="1">
      <c r="A39" s="31" t="s">
        <v>60</v>
      </c>
      <c r="B39" s="32">
        <v>35</v>
      </c>
      <c r="C39" s="24">
        <f t="shared" si="0"/>
        <v>0</v>
      </c>
      <c r="D39" s="33">
        <f>SUM(D35:D38)</f>
        <v>0</v>
      </c>
      <c r="E39" s="33">
        <f>SUM(E36:E38)</f>
        <v>0</v>
      </c>
      <c r="F39" s="33">
        <f>SUM(F36:F38)</f>
        <v>0</v>
      </c>
      <c r="G39" s="33">
        <f aca="true" t="shared" si="4" ref="G39:N39">SUM(G36:G38)</f>
        <v>0</v>
      </c>
      <c r="H39" s="33">
        <f t="shared" si="4"/>
        <v>0</v>
      </c>
      <c r="I39" s="33">
        <f t="shared" si="4"/>
        <v>0</v>
      </c>
      <c r="J39" s="33">
        <f t="shared" si="4"/>
        <v>0</v>
      </c>
      <c r="K39" s="33">
        <f t="shared" si="4"/>
        <v>0</v>
      </c>
      <c r="L39" s="33">
        <f t="shared" si="4"/>
        <v>0</v>
      </c>
      <c r="M39" s="33">
        <f t="shared" si="4"/>
        <v>0</v>
      </c>
      <c r="N39" s="33">
        <f t="shared" si="4"/>
        <v>0</v>
      </c>
    </row>
    <row r="40" spans="1:14" ht="12" customHeight="1">
      <c r="A40" s="26" t="s">
        <v>61</v>
      </c>
      <c r="B40" s="24">
        <v>36</v>
      </c>
      <c r="C40" s="24">
        <f t="shared" si="0"/>
        <v>0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</row>
    <row r="41" spans="1:14" ht="12" customHeight="1" hidden="1">
      <c r="A41" s="26" t="s">
        <v>62</v>
      </c>
      <c r="B41" s="24">
        <v>37</v>
      </c>
      <c r="C41" s="24">
        <f t="shared" si="0"/>
        <v>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  <row r="42" spans="1:14" ht="12" customHeight="1" hidden="1">
      <c r="A42" s="26" t="s">
        <v>63</v>
      </c>
      <c r="B42" s="24">
        <v>38</v>
      </c>
      <c r="C42" s="24">
        <f t="shared" si="0"/>
        <v>0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</row>
    <row r="43" spans="1:14" ht="12" customHeight="1" hidden="1">
      <c r="A43" s="26" t="s">
        <v>64</v>
      </c>
      <c r="B43" s="24">
        <v>39</v>
      </c>
      <c r="C43" s="24">
        <f t="shared" si="0"/>
        <v>0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</row>
    <row r="44" spans="1:14" ht="12" customHeight="1">
      <c r="A44" s="31" t="s">
        <v>65</v>
      </c>
      <c r="B44" s="32">
        <v>40</v>
      </c>
      <c r="C44" s="24">
        <f t="shared" si="0"/>
        <v>0</v>
      </c>
      <c r="D44" s="33">
        <f>SUM(D40:D43)</f>
        <v>0</v>
      </c>
      <c r="E44" s="33">
        <f>SUM(E40:E43)</f>
        <v>0</v>
      </c>
      <c r="F44" s="33">
        <f>SUM(F40:F43)</f>
        <v>0</v>
      </c>
      <c r="G44" s="33">
        <f aca="true" t="shared" si="5" ref="G44:N44">SUM(G40:G43)</f>
        <v>0</v>
      </c>
      <c r="H44" s="33">
        <f t="shared" si="5"/>
        <v>0</v>
      </c>
      <c r="I44" s="33">
        <f t="shared" si="5"/>
        <v>0</v>
      </c>
      <c r="J44" s="33">
        <f t="shared" si="5"/>
        <v>0</v>
      </c>
      <c r="K44" s="33">
        <f t="shared" si="5"/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</row>
    <row r="45" spans="1:14" ht="12" customHeight="1">
      <c r="A45" s="26" t="s">
        <v>66</v>
      </c>
      <c r="B45" s="24">
        <v>41</v>
      </c>
      <c r="C45" s="24">
        <f t="shared" si="0"/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1:14" ht="12" customHeight="1">
      <c r="A46" s="26" t="s">
        <v>67</v>
      </c>
      <c r="B46" s="24">
        <v>42</v>
      </c>
      <c r="C46" s="24">
        <f t="shared" si="0"/>
        <v>0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1:14" ht="12" customHeight="1">
      <c r="A47" s="31" t="s">
        <v>68</v>
      </c>
      <c r="B47" s="32">
        <v>43</v>
      </c>
      <c r="C47" s="34">
        <f t="shared" si="0"/>
        <v>0</v>
      </c>
      <c r="D47" s="33">
        <f>SUM(D18+D22+D34+D35+D39+D44+D45+D46)</f>
        <v>0</v>
      </c>
      <c r="E47" s="33">
        <f>SUM(E18+E22+E34+E35+E39+E44+E45+E46)</f>
        <v>0</v>
      </c>
      <c r="F47" s="33">
        <f>SUM(F18+F22+F34+F35+F39+F44+F45+F46)</f>
        <v>0</v>
      </c>
      <c r="G47" s="33">
        <f>SUM(G18+G22+G34+G35+G39+G44+G45+G46)</f>
        <v>0</v>
      </c>
      <c r="H47" s="33">
        <f aca="true" t="shared" si="6" ref="H47:N47">SUM(H18+H22+H34+H35+H39+H44+H45+H46)</f>
        <v>0</v>
      </c>
      <c r="I47" s="33">
        <f t="shared" si="6"/>
        <v>0</v>
      </c>
      <c r="J47" s="33">
        <f t="shared" si="6"/>
        <v>0</v>
      </c>
      <c r="K47" s="33">
        <f t="shared" si="6"/>
        <v>0</v>
      </c>
      <c r="L47" s="33">
        <f t="shared" si="6"/>
        <v>0</v>
      </c>
      <c r="M47" s="33">
        <f t="shared" si="6"/>
        <v>0</v>
      </c>
      <c r="N47" s="33">
        <f t="shared" si="6"/>
        <v>0</v>
      </c>
    </row>
    <row r="48" spans="1:14" ht="12" customHeight="1" hidden="1">
      <c r="A48" s="26" t="s">
        <v>69</v>
      </c>
      <c r="B48" s="24">
        <v>44</v>
      </c>
      <c r="C48" s="24">
        <f t="shared" si="0"/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  <row r="49" spans="1:14" ht="12" customHeight="1" hidden="1">
      <c r="A49" s="26" t="s">
        <v>70</v>
      </c>
      <c r="B49" s="24">
        <v>45</v>
      </c>
      <c r="C49" s="24">
        <f t="shared" si="0"/>
        <v>0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</row>
    <row r="50" spans="1:14" ht="12" customHeight="1" hidden="1">
      <c r="A50" s="26" t="s">
        <v>71</v>
      </c>
      <c r="B50" s="24">
        <v>46</v>
      </c>
      <c r="C50" s="24">
        <f t="shared" si="0"/>
        <v>0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ht="12" customHeight="1" hidden="1">
      <c r="A51" s="26" t="s">
        <v>72</v>
      </c>
      <c r="B51" s="24">
        <v>47</v>
      </c>
      <c r="C51" s="24">
        <f t="shared" si="0"/>
        <v>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</row>
    <row r="52" spans="1:14" ht="12" customHeight="1" hidden="1">
      <c r="A52" s="26" t="s">
        <v>73</v>
      </c>
      <c r="B52" s="24">
        <v>48</v>
      </c>
      <c r="C52" s="24">
        <f t="shared" si="0"/>
        <v>0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</row>
    <row r="53" spans="1:14" ht="12" customHeight="1" hidden="1">
      <c r="A53" s="26" t="s">
        <v>74</v>
      </c>
      <c r="B53" s="24">
        <v>49</v>
      </c>
      <c r="C53" s="24">
        <f t="shared" si="0"/>
        <v>0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</row>
    <row r="54" spans="1:14" ht="12" customHeight="1">
      <c r="A54" s="26" t="s">
        <v>75</v>
      </c>
      <c r="B54" s="24">
        <v>50</v>
      </c>
      <c r="C54" s="24">
        <f t="shared" si="0"/>
        <v>0</v>
      </c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</row>
    <row r="55" spans="1:14" ht="12" customHeight="1">
      <c r="A55" s="31" t="s">
        <v>76</v>
      </c>
      <c r="B55" s="32">
        <v>51</v>
      </c>
      <c r="C55" s="34">
        <f t="shared" si="0"/>
        <v>0</v>
      </c>
      <c r="D55" s="33">
        <f>SUM(D48:D54)</f>
        <v>0</v>
      </c>
      <c r="E55" s="33">
        <f>SUM(E48:E54)</f>
        <v>0</v>
      </c>
      <c r="F55" s="33">
        <f>SUM(F48:F54)</f>
        <v>0</v>
      </c>
      <c r="G55" s="33">
        <f aca="true" t="shared" si="7" ref="G55:N55">SUM(G48:G54)</f>
        <v>0</v>
      </c>
      <c r="H55" s="33">
        <f t="shared" si="7"/>
        <v>0</v>
      </c>
      <c r="I55" s="33">
        <f t="shared" si="7"/>
        <v>0</v>
      </c>
      <c r="J55" s="33">
        <f t="shared" si="7"/>
        <v>0</v>
      </c>
      <c r="K55" s="33">
        <f t="shared" si="7"/>
        <v>0</v>
      </c>
      <c r="L55" s="33">
        <f t="shared" si="7"/>
        <v>0</v>
      </c>
      <c r="M55" s="33">
        <f t="shared" si="7"/>
        <v>0</v>
      </c>
      <c r="N55" s="33">
        <f t="shared" si="7"/>
        <v>0</v>
      </c>
    </row>
    <row r="56" spans="1:14" ht="12" customHeight="1">
      <c r="A56" s="26" t="s">
        <v>77</v>
      </c>
      <c r="B56" s="24">
        <v>52</v>
      </c>
      <c r="C56" s="24">
        <f t="shared" si="0"/>
        <v>0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</row>
    <row r="57" spans="1:14" ht="12" customHeight="1" hidden="1">
      <c r="A57" s="26" t="s">
        <v>78</v>
      </c>
      <c r="B57" s="24">
        <v>53</v>
      </c>
      <c r="C57" s="24">
        <f t="shared" si="0"/>
        <v>0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4" ht="12" customHeight="1">
      <c r="A58" s="26" t="s">
        <v>79</v>
      </c>
      <c r="B58" s="24">
        <v>54</v>
      </c>
      <c r="C58" s="24">
        <f t="shared" si="0"/>
        <v>0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</row>
    <row r="59" spans="1:14" ht="12" customHeight="1">
      <c r="A59" s="31" t="s">
        <v>80</v>
      </c>
      <c r="B59" s="32">
        <v>55</v>
      </c>
      <c r="C59" s="34">
        <f t="shared" si="0"/>
        <v>0</v>
      </c>
      <c r="D59" s="33">
        <f>SUM(D56:D58)</f>
        <v>0</v>
      </c>
      <c r="E59" s="33">
        <f>SUM(E56:E58)</f>
        <v>0</v>
      </c>
      <c r="F59" s="33">
        <f>SUM(F56:F58)</f>
        <v>0</v>
      </c>
      <c r="G59" s="33">
        <f aca="true" t="shared" si="8" ref="G59:N59">SUM(G56:G58)</f>
        <v>0</v>
      </c>
      <c r="H59" s="33">
        <f t="shared" si="8"/>
        <v>0</v>
      </c>
      <c r="I59" s="33">
        <f t="shared" si="8"/>
        <v>0</v>
      </c>
      <c r="J59" s="33">
        <f t="shared" si="8"/>
        <v>0</v>
      </c>
      <c r="K59" s="33">
        <f t="shared" si="8"/>
        <v>0</v>
      </c>
      <c r="L59" s="33">
        <f t="shared" si="8"/>
        <v>0</v>
      </c>
      <c r="M59" s="33">
        <f t="shared" si="8"/>
        <v>0</v>
      </c>
      <c r="N59" s="33">
        <f t="shared" si="8"/>
        <v>0</v>
      </c>
    </row>
    <row r="60" spans="1:14" ht="12" customHeight="1">
      <c r="A60" s="26" t="s">
        <v>81</v>
      </c>
      <c r="B60" s="24">
        <v>56</v>
      </c>
      <c r="C60" s="24">
        <f t="shared" si="0"/>
        <v>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</row>
    <row r="61" spans="1:14" ht="12" customHeight="1" hidden="1">
      <c r="A61" s="26" t="s">
        <v>82</v>
      </c>
      <c r="B61" s="24">
        <v>57</v>
      </c>
      <c r="C61" s="24">
        <f t="shared" si="0"/>
        <v>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1:14" ht="12" customHeight="1">
      <c r="A62" s="31" t="s">
        <v>83</v>
      </c>
      <c r="B62" s="32">
        <v>58</v>
      </c>
      <c r="C62" s="34">
        <f t="shared" si="0"/>
        <v>0</v>
      </c>
      <c r="D62" s="33">
        <f>SUM(D60:D61)</f>
        <v>0</v>
      </c>
      <c r="E62" s="33">
        <f>SUM(E60:E61)</f>
        <v>0</v>
      </c>
      <c r="F62" s="33">
        <f>SUM(F60:F61)</f>
        <v>0</v>
      </c>
      <c r="G62" s="33">
        <f aca="true" t="shared" si="9" ref="G62:N62">SUM(G60:G61)</f>
        <v>0</v>
      </c>
      <c r="H62" s="33">
        <f t="shared" si="9"/>
        <v>0</v>
      </c>
      <c r="I62" s="33">
        <f t="shared" si="9"/>
        <v>0</v>
      </c>
      <c r="J62" s="33">
        <f t="shared" si="9"/>
        <v>0</v>
      </c>
      <c r="K62" s="33">
        <f t="shared" si="9"/>
        <v>0</v>
      </c>
      <c r="L62" s="33">
        <f t="shared" si="9"/>
        <v>0</v>
      </c>
      <c r="M62" s="33">
        <f t="shared" si="9"/>
        <v>0</v>
      </c>
      <c r="N62" s="33">
        <f t="shared" si="9"/>
        <v>0</v>
      </c>
    </row>
    <row r="63" spans="1:14" ht="12" customHeight="1" hidden="1">
      <c r="A63" s="26" t="s">
        <v>84</v>
      </c>
      <c r="B63" s="24">
        <v>59</v>
      </c>
      <c r="C63" s="34">
        <f t="shared" si="0"/>
        <v>0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pans="1:14" ht="12" customHeight="1">
      <c r="A64" s="31" t="s">
        <v>85</v>
      </c>
      <c r="B64" s="32">
        <v>60</v>
      </c>
      <c r="C64" s="34">
        <f t="shared" si="0"/>
        <v>0</v>
      </c>
      <c r="D64" s="33">
        <f>SUM(D55+D59+D62+D63)</f>
        <v>0</v>
      </c>
      <c r="E64" s="33">
        <f>SUM(E55+E59+E62+E63)</f>
        <v>0</v>
      </c>
      <c r="F64" s="33">
        <f>SUM(F55+F59+F62+F63)</f>
        <v>0</v>
      </c>
      <c r="G64" s="33">
        <f aca="true" t="shared" si="10" ref="G64:N64">SUM(G55+G59+G62+G63)</f>
        <v>0</v>
      </c>
      <c r="H64" s="33">
        <f t="shared" si="10"/>
        <v>0</v>
      </c>
      <c r="I64" s="33">
        <f t="shared" si="10"/>
        <v>0</v>
      </c>
      <c r="J64" s="33">
        <f t="shared" si="10"/>
        <v>0</v>
      </c>
      <c r="K64" s="33">
        <f t="shared" si="10"/>
        <v>0</v>
      </c>
      <c r="L64" s="33">
        <f t="shared" si="10"/>
        <v>0</v>
      </c>
      <c r="M64" s="33">
        <f t="shared" si="10"/>
        <v>0</v>
      </c>
      <c r="N64" s="33">
        <f t="shared" si="10"/>
        <v>0</v>
      </c>
    </row>
    <row r="65" spans="1:14" ht="12" customHeight="1">
      <c r="A65" s="31" t="s">
        <v>86</v>
      </c>
      <c r="B65" s="32">
        <v>61</v>
      </c>
      <c r="C65" s="34">
        <f t="shared" si="0"/>
        <v>0</v>
      </c>
      <c r="D65" s="33">
        <f>SUM(D47+D64)</f>
        <v>0</v>
      </c>
      <c r="E65" s="33">
        <f>SUM(E47+E64)</f>
        <v>0</v>
      </c>
      <c r="F65" s="128">
        <f>SUM(F47+F64)</f>
        <v>0</v>
      </c>
      <c r="G65" s="33">
        <f>SUM(G47+G64)</f>
        <v>0</v>
      </c>
      <c r="H65" s="33">
        <f aca="true" t="shared" si="11" ref="H65:N65">SUM(H47+H64)</f>
        <v>0</v>
      </c>
      <c r="I65" s="33">
        <f t="shared" si="11"/>
        <v>0</v>
      </c>
      <c r="J65" s="33">
        <f t="shared" si="11"/>
        <v>0</v>
      </c>
      <c r="K65" s="33">
        <f t="shared" si="11"/>
        <v>0</v>
      </c>
      <c r="L65" s="128">
        <f t="shared" si="11"/>
        <v>0</v>
      </c>
      <c r="M65" s="33">
        <f t="shared" si="11"/>
        <v>0</v>
      </c>
      <c r="N65" s="128">
        <f t="shared" si="11"/>
        <v>0</v>
      </c>
    </row>
    <row r="67" ht="12" customHeight="1">
      <c r="C67" s="30">
        <f>F67-C65</f>
        <v>0</v>
      </c>
    </row>
    <row r="69" ht="12" customHeight="1">
      <c r="D69" s="30">
        <f>D68-F67</f>
        <v>0</v>
      </c>
    </row>
  </sheetData>
  <sheetProtection/>
  <mergeCells count="4">
    <mergeCell ref="A2:A3"/>
    <mergeCell ref="B2:B3"/>
    <mergeCell ref="C2:C3"/>
    <mergeCell ref="L1:N1"/>
  </mergeCells>
  <printOptions/>
  <pageMargins left="0.46" right="0.48" top="0.34" bottom="0.41" header="0.28" footer="0.33"/>
  <pageSetup horizontalDpi="600" verticalDpi="600" orientation="landscape" paperSize="9" scale="85" r:id="rId1"/>
  <colBreaks count="1" manualBreakCount="1">
    <brk id="1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6.7109375" style="0" customWidth="1"/>
    <col min="2" max="3" width="13.7109375" style="0" customWidth="1"/>
  </cols>
  <sheetData>
    <row r="1" spans="1:3" ht="21" customHeight="1">
      <c r="A1" s="263" t="s">
        <v>678</v>
      </c>
      <c r="B1" s="263"/>
      <c r="C1" s="263"/>
    </row>
    <row r="2" spans="1:3" ht="6" customHeight="1">
      <c r="A2" s="38"/>
      <c r="B2" s="38"/>
      <c r="C2" s="38"/>
    </row>
    <row r="3" spans="1:3" ht="12.75">
      <c r="A3" s="267"/>
      <c r="B3" s="267"/>
      <c r="C3" s="267"/>
    </row>
    <row r="4" ht="6" customHeight="1"/>
    <row r="5" spans="1:3" ht="14.25">
      <c r="A5" s="276" t="s">
        <v>93</v>
      </c>
      <c r="B5" s="276"/>
      <c r="C5" s="276"/>
    </row>
    <row r="6" spans="1:3" ht="5.25" customHeight="1">
      <c r="A6" s="3"/>
      <c r="B6" s="3"/>
      <c r="C6" s="3"/>
    </row>
    <row r="7" spans="1:3" s="37" customFormat="1" ht="12.75">
      <c r="A7" s="36"/>
      <c r="B7" s="36" t="s">
        <v>94</v>
      </c>
      <c r="C7" s="36" t="s">
        <v>95</v>
      </c>
    </row>
    <row r="8" spans="1:3" ht="6" customHeight="1">
      <c r="A8" s="3"/>
      <c r="B8" s="3"/>
      <c r="C8" s="3"/>
    </row>
    <row r="9" spans="1:3" ht="12.75">
      <c r="A9" s="3"/>
      <c r="B9" s="3"/>
      <c r="C9" s="4"/>
    </row>
    <row r="10" spans="1:3" ht="12.75">
      <c r="A10" s="3" t="s">
        <v>14</v>
      </c>
      <c r="B10" s="3">
        <v>550000</v>
      </c>
      <c r="C10" s="4">
        <v>550000</v>
      </c>
    </row>
    <row r="11" spans="1:3" ht="12.75">
      <c r="A11" s="3"/>
      <c r="B11" s="4"/>
      <c r="C11" s="4"/>
    </row>
    <row r="12" spans="1:3" ht="13.5" thickBot="1">
      <c r="A12" s="117"/>
      <c r="B12" s="118"/>
      <c r="C12" s="118"/>
    </row>
    <row r="13" spans="1:3" s="1" customFormat="1" ht="13.5" thickBot="1">
      <c r="A13" s="119" t="s">
        <v>1</v>
      </c>
      <c r="B13" s="121">
        <f>SUM(B9:B12)</f>
        <v>550000</v>
      </c>
      <c r="C13" s="120">
        <f>SUM(C9:C11)</f>
        <v>550000</v>
      </c>
    </row>
  </sheetData>
  <sheetProtection/>
  <mergeCells count="3">
    <mergeCell ref="A1:C1"/>
    <mergeCell ref="A5:C5"/>
    <mergeCell ref="A3:C3"/>
  </mergeCells>
  <printOptions/>
  <pageMargins left="1.2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28.00390625" style="0" customWidth="1"/>
    <col min="2" max="2" width="18.00390625" style="0" customWidth="1"/>
    <col min="3" max="3" width="26.8515625" style="0" customWidth="1"/>
  </cols>
  <sheetData>
    <row r="1" spans="1:3" ht="14.25">
      <c r="A1" s="277" t="s">
        <v>681</v>
      </c>
      <c r="B1" s="277"/>
      <c r="C1" s="277"/>
    </row>
    <row r="2" spans="1:3" ht="6" customHeight="1">
      <c r="A2" s="281"/>
      <c r="B2" s="281"/>
      <c r="C2" s="281"/>
    </row>
    <row r="3" spans="1:3" ht="12.75">
      <c r="A3" s="281"/>
      <c r="B3" s="281"/>
      <c r="C3" s="281"/>
    </row>
    <row r="4" ht="6" customHeight="1">
      <c r="C4" s="35"/>
    </row>
    <row r="5" spans="1:3" ht="14.25">
      <c r="A5" s="276" t="s">
        <v>10</v>
      </c>
      <c r="B5" s="276"/>
      <c r="C5" s="276"/>
    </row>
    <row r="6" spans="1:3" ht="7.5" customHeight="1">
      <c r="A6" s="3"/>
      <c r="B6" s="3"/>
      <c r="C6" s="3"/>
    </row>
    <row r="7" spans="1:3" ht="15" customHeight="1">
      <c r="A7" s="3" t="s">
        <v>91</v>
      </c>
      <c r="B7" s="4"/>
      <c r="C7" s="278" t="s">
        <v>96</v>
      </c>
    </row>
    <row r="8" spans="1:3" ht="12.75">
      <c r="A8" s="3" t="s">
        <v>92</v>
      </c>
      <c r="B8" s="3">
        <v>0</v>
      </c>
      <c r="C8" s="279"/>
    </row>
    <row r="9" spans="1:3" s="13" customFormat="1" ht="14.25">
      <c r="A9" s="40" t="s">
        <v>1</v>
      </c>
      <c r="B9" s="40">
        <f>SUM(B7:B8)</f>
        <v>0</v>
      </c>
      <c r="C9" s="280"/>
    </row>
  </sheetData>
  <sheetProtection/>
  <mergeCells count="4">
    <mergeCell ref="A1:C1"/>
    <mergeCell ref="A5:C5"/>
    <mergeCell ref="C7:C9"/>
    <mergeCell ref="A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4.7109375" style="0" customWidth="1"/>
    <col min="2" max="2" width="53.57421875" style="0" customWidth="1"/>
    <col min="3" max="3" width="12.7109375" style="0" customWidth="1"/>
    <col min="4" max="5" width="12.8515625" style="0" customWidth="1"/>
  </cols>
  <sheetData>
    <row r="1" spans="1:5" s="13" customFormat="1" ht="14.25">
      <c r="A1" s="277" t="s">
        <v>681</v>
      </c>
      <c r="B1" s="277"/>
      <c r="C1" s="277"/>
      <c r="D1" s="277"/>
      <c r="E1" s="277"/>
    </row>
    <row r="2" spans="2:5" ht="6" customHeight="1">
      <c r="B2" s="2"/>
      <c r="C2" s="2"/>
      <c r="D2" s="2"/>
      <c r="E2" s="2"/>
    </row>
    <row r="3" spans="2:5" ht="12.75">
      <c r="B3" s="267"/>
      <c r="C3" s="294"/>
      <c r="D3" s="294"/>
      <c r="E3" s="294"/>
    </row>
    <row r="4" ht="6" customHeight="1" thickBot="1"/>
    <row r="5" spans="1:5" ht="14.25">
      <c r="A5" s="284" t="s">
        <v>97</v>
      </c>
      <c r="B5" s="285"/>
      <c r="C5" s="285"/>
      <c r="D5" s="285"/>
      <c r="E5" s="286"/>
    </row>
    <row r="6" spans="1:5" ht="6" customHeight="1">
      <c r="A6" s="287"/>
      <c r="B6" s="288"/>
      <c r="C6" s="288"/>
      <c r="D6" s="288"/>
      <c r="E6" s="289"/>
    </row>
    <row r="7" spans="1:5" s="2" customFormat="1" ht="12.75">
      <c r="A7" s="15" t="s">
        <v>5</v>
      </c>
      <c r="B7" s="3"/>
      <c r="C7" s="39">
        <v>2025</v>
      </c>
      <c r="D7" s="39">
        <v>2026</v>
      </c>
      <c r="E7" s="224">
        <v>2027</v>
      </c>
    </row>
    <row r="8" spans="1:5" ht="6" customHeight="1" thickBot="1">
      <c r="A8" s="290"/>
      <c r="B8" s="291"/>
      <c r="C8" s="292"/>
      <c r="D8" s="292"/>
      <c r="E8" s="293"/>
    </row>
    <row r="9" spans="1:5" ht="12.75">
      <c r="A9" s="41" t="s">
        <v>98</v>
      </c>
      <c r="B9" s="210"/>
      <c r="C9" s="45"/>
      <c r="D9" s="45"/>
      <c r="E9" s="46"/>
    </row>
    <row r="10" spans="1:5" ht="12.75">
      <c r="A10" s="42"/>
      <c r="B10" s="211" t="s">
        <v>160</v>
      </c>
      <c r="C10" s="45">
        <v>1040000</v>
      </c>
      <c r="D10" s="45">
        <v>1040000</v>
      </c>
      <c r="E10" s="46">
        <v>1040000</v>
      </c>
    </row>
    <row r="11" spans="1:5" ht="12.75">
      <c r="A11" s="42"/>
      <c r="B11" s="211" t="s">
        <v>88</v>
      </c>
      <c r="C11" s="45"/>
      <c r="D11" s="45"/>
      <c r="E11" s="46"/>
    </row>
    <row r="12" spans="1:5" ht="12.75">
      <c r="A12" s="42"/>
      <c r="B12" s="211" t="s">
        <v>162</v>
      </c>
      <c r="C12" s="45"/>
      <c r="D12" s="45"/>
      <c r="E12" s="46"/>
    </row>
    <row r="13" spans="1:5" ht="12.75">
      <c r="A13" s="42"/>
      <c r="B13" s="211" t="s">
        <v>8</v>
      </c>
      <c r="C13" s="45"/>
      <c r="D13" s="45"/>
      <c r="E13" s="46"/>
    </row>
    <row r="14" spans="1:5" ht="12.75">
      <c r="A14" s="42"/>
      <c r="B14" s="212" t="s">
        <v>659</v>
      </c>
      <c r="C14" s="45"/>
      <c r="D14" s="45"/>
      <c r="E14" s="46"/>
    </row>
    <row r="15" spans="1:5" ht="12.75">
      <c r="A15" s="42"/>
      <c r="B15" s="146" t="s">
        <v>9</v>
      </c>
      <c r="C15" s="45"/>
      <c r="D15" s="45"/>
      <c r="E15" s="46"/>
    </row>
    <row r="16" spans="1:8" ht="12.75">
      <c r="A16" s="44"/>
      <c r="B16" s="213" t="s">
        <v>99</v>
      </c>
      <c r="C16" s="45"/>
      <c r="D16" s="234"/>
      <c r="E16" s="231"/>
      <c r="H16" s="6"/>
    </row>
    <row r="17" spans="1:5" ht="12.75">
      <c r="A17" s="47" t="s">
        <v>100</v>
      </c>
      <c r="B17" s="214"/>
      <c r="C17" s="45"/>
      <c r="D17" s="225"/>
      <c r="E17" s="231"/>
    </row>
    <row r="18" spans="1:5" ht="12.75">
      <c r="A18" s="42"/>
      <c r="B18" s="211" t="s">
        <v>136</v>
      </c>
      <c r="C18" s="45">
        <v>50000</v>
      </c>
      <c r="D18" s="231">
        <v>0</v>
      </c>
      <c r="E18" s="231">
        <v>100000</v>
      </c>
    </row>
    <row r="19" spans="1:5" ht="12.75">
      <c r="A19" s="42"/>
      <c r="B19" s="211" t="s">
        <v>137</v>
      </c>
      <c r="C19" s="45">
        <v>12000</v>
      </c>
      <c r="D19" s="231">
        <v>0</v>
      </c>
      <c r="E19" s="231">
        <v>28000</v>
      </c>
    </row>
    <row r="20" spans="1:5" ht="12.75">
      <c r="A20" s="42"/>
      <c r="B20" s="215" t="s">
        <v>7</v>
      </c>
      <c r="C20" s="45">
        <v>678000</v>
      </c>
      <c r="D20" s="231">
        <v>740000</v>
      </c>
      <c r="E20" s="231">
        <v>612000</v>
      </c>
    </row>
    <row r="21" spans="1:5" ht="12.75">
      <c r="A21" s="42"/>
      <c r="B21" s="211" t="s">
        <v>138</v>
      </c>
      <c r="C21" s="45"/>
      <c r="D21" s="225"/>
      <c r="E21" s="231"/>
    </row>
    <row r="22" spans="1:5" ht="12.75">
      <c r="A22" s="42"/>
      <c r="B22" s="211" t="s">
        <v>144</v>
      </c>
      <c r="C22" s="45">
        <v>300000</v>
      </c>
      <c r="D22" s="225">
        <v>300000</v>
      </c>
      <c r="E22" s="231">
        <v>300000</v>
      </c>
    </row>
    <row r="23" spans="1:5" ht="13.5" thickBot="1">
      <c r="A23" s="48"/>
      <c r="B23" s="216" t="s">
        <v>101</v>
      </c>
      <c r="C23" s="45">
        <v>1040000</v>
      </c>
      <c r="D23" s="233">
        <v>1040000</v>
      </c>
      <c r="E23" s="231">
        <v>1040000</v>
      </c>
    </row>
    <row r="24" spans="1:7" ht="12.75">
      <c r="A24" s="47" t="s">
        <v>104</v>
      </c>
      <c r="B24" s="226"/>
      <c r="C24" s="45"/>
      <c r="D24" s="45"/>
      <c r="E24" s="231"/>
      <c r="G24" s="230"/>
    </row>
    <row r="25" spans="1:5" ht="12.75">
      <c r="A25" s="42"/>
      <c r="B25" s="205" t="s">
        <v>14</v>
      </c>
      <c r="C25" s="45"/>
      <c r="D25" s="45"/>
      <c r="E25" s="231">
        <v>0</v>
      </c>
    </row>
    <row r="26" spans="1:5" ht="12.75">
      <c r="A26" s="42"/>
      <c r="B26" s="204" t="s">
        <v>13</v>
      </c>
      <c r="C26" s="45"/>
      <c r="D26" s="45"/>
      <c r="E26" s="231"/>
    </row>
    <row r="27" spans="1:5" ht="12.75">
      <c r="A27" s="42"/>
      <c r="B27" s="129" t="s">
        <v>148</v>
      </c>
      <c r="C27" s="45"/>
      <c r="D27" s="45"/>
      <c r="E27" s="231"/>
    </row>
    <row r="28" spans="1:5" ht="12.75">
      <c r="A28" s="42"/>
      <c r="B28" s="226"/>
      <c r="C28" s="45"/>
      <c r="D28" s="45"/>
      <c r="E28" s="231"/>
    </row>
    <row r="29" spans="1:5" ht="13.5" thickBot="1">
      <c r="A29" s="206"/>
      <c r="B29" s="207" t="s">
        <v>105</v>
      </c>
      <c r="C29" s="45"/>
      <c r="D29" s="45"/>
      <c r="E29" s="231">
        <v>0</v>
      </c>
    </row>
    <row r="30" spans="1:5" ht="12.75">
      <c r="A30" s="41" t="s">
        <v>102</v>
      </c>
      <c r="B30" s="209"/>
      <c r="C30" s="45"/>
      <c r="D30" s="45"/>
      <c r="E30" s="231"/>
    </row>
    <row r="31" spans="1:5" ht="12.75">
      <c r="A31" s="47"/>
      <c r="B31" s="129" t="s">
        <v>161</v>
      </c>
      <c r="C31" s="45"/>
      <c r="D31" s="45"/>
      <c r="E31" s="231"/>
    </row>
    <row r="32" spans="1:5" ht="12.75">
      <c r="A32" s="47"/>
      <c r="B32" s="204" t="s">
        <v>89</v>
      </c>
      <c r="C32" s="45"/>
      <c r="D32" s="45"/>
      <c r="E32" s="231"/>
    </row>
    <row r="33" spans="1:5" ht="12.75">
      <c r="A33" s="42"/>
      <c r="B33" s="129" t="s">
        <v>163</v>
      </c>
      <c r="C33" s="45"/>
      <c r="D33" s="45"/>
      <c r="E33" s="231"/>
    </row>
    <row r="34" spans="1:5" ht="13.5" thickBot="1">
      <c r="A34" s="42"/>
      <c r="B34" s="228" t="s">
        <v>103</v>
      </c>
      <c r="C34" s="208">
        <v>0</v>
      </c>
      <c r="D34" s="208">
        <v>0</v>
      </c>
      <c r="E34" s="232">
        <v>0</v>
      </c>
    </row>
    <row r="35" spans="1:5" ht="15.75" thickBot="1">
      <c r="A35" s="282" t="s">
        <v>653</v>
      </c>
      <c r="B35" s="283"/>
      <c r="C35" s="229">
        <v>1040000</v>
      </c>
      <c r="D35" s="229">
        <v>1040000</v>
      </c>
      <c r="E35" s="235">
        <v>1040000</v>
      </c>
    </row>
    <row r="36" spans="1:5" ht="15.75" thickBot="1">
      <c r="A36" s="282" t="s">
        <v>654</v>
      </c>
      <c r="B36" s="283"/>
      <c r="C36" s="227">
        <v>1040000</v>
      </c>
      <c r="D36" s="227">
        <v>1040000</v>
      </c>
      <c r="E36" s="236">
        <v>1040000</v>
      </c>
    </row>
    <row r="37" ht="12.75">
      <c r="C37" s="6"/>
    </row>
    <row r="38" spans="3:5" ht="12.75">
      <c r="C38" s="6"/>
      <c r="D38" s="6"/>
      <c r="E38" s="6"/>
    </row>
  </sheetData>
  <sheetProtection/>
  <mergeCells count="7">
    <mergeCell ref="A35:B35"/>
    <mergeCell ref="A36:B36"/>
    <mergeCell ref="A1:E1"/>
    <mergeCell ref="A5:E5"/>
    <mergeCell ref="A6:E6"/>
    <mergeCell ref="A8:E8"/>
    <mergeCell ref="B3:E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Boda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István Hitter</cp:lastModifiedBy>
  <cp:lastPrinted>2024-01-18T13:10:31Z</cp:lastPrinted>
  <dcterms:created xsi:type="dcterms:W3CDTF">2013-01-28T07:36:30Z</dcterms:created>
  <dcterms:modified xsi:type="dcterms:W3CDTF">2024-02-21T08:29:14Z</dcterms:modified>
  <cp:category/>
  <cp:version/>
  <cp:contentType/>
  <cp:contentStatus/>
</cp:coreProperties>
</file>